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70" windowWidth="15180" windowHeight="9165" activeTab="0"/>
  </bookViews>
  <sheets>
    <sheet name="Заходи зі змінами" sheetId="1" r:id="rId1"/>
    <sheet name="Лист2" sheetId="2" state="hidden" r:id="rId2"/>
  </sheets>
  <definedNames>
    <definedName name="_xlnm.Print_Titles" localSheetId="0">'Заходи зі змінами'!$9:$9</definedName>
    <definedName name="_xlnm.Print_Area" localSheetId="0">'Заходи зі змінами'!$A$1:$J$201</definedName>
  </definedNames>
  <calcPr fullCalcOnLoad="1"/>
</workbook>
</file>

<file path=xl/sharedStrings.xml><?xml version="1.0" encoding="utf-8"?>
<sst xmlns="http://schemas.openxmlformats.org/spreadsheetml/2006/main" count="897" uniqueCount="373">
  <si>
    <t>Придбання та впровадження установок, обладнання та машин для збору, транспортування, перероблення, знешкодження та складування побутових відходів (придбання сортувальної лінії, контейнерів для роздільного збирання, сміттєвозів)</t>
  </si>
  <si>
    <t>Забезпечення екологічно безпечного збору, транспортування, перероблення, знешкодження та складування побутових відходів в смт. Катеринопіль.</t>
  </si>
  <si>
    <t xml:space="preserve"> Канівська міська рада, 
КП "Управління ВКГ"</t>
  </si>
  <si>
    <t xml:space="preserve">Драбівська районна державна адміністрація, Михайлівська, Золотоношківська сільські та Драбівська селищна ради, Черкаське обласне управління водних ресурсів </t>
  </si>
  <si>
    <t>Золотоніська районна державна адміністрація, Кропивнянська сільська рада, Черкаське обласне управління водних ресурсів</t>
  </si>
  <si>
    <t>Золотоніська районна державна адміністрація, Новодмитрівська сільська рада, Черкаське обласне управління водних ресурсів</t>
  </si>
  <si>
    <t>Драбівська районна державна адміністрація,  Шрамківська селищна рада, Черкаське обласне управління водних ресурсів</t>
  </si>
  <si>
    <t>Христинівська районна державна адміністрація, Орадівська сільська рада, Черкаське обласне управління водних ресурсів</t>
  </si>
  <si>
    <t>Золотоніська районна державна адміністрація, Коврайська, Піщанська сільські ради, Черкаське обласне управління водних ресурсів</t>
  </si>
  <si>
    <t>Реконструкція полігону твердих побутових відходів 
в м. Умань (у т. ч. розробка проектно-кошторисної документації)</t>
  </si>
  <si>
    <t>Золотоніська районна державна адміністрація, Кропивнянська, Деньгівська сільські ради, Черкаське обласне управління водних ресурсів</t>
  </si>
  <si>
    <t xml:space="preserve">Золотоніська районна державна адміністрація, Богданівська, Плешканівська, Підставські сільські ради, Черкаське обласне управління водних ресурсів </t>
  </si>
  <si>
    <t>Підтримання  сприятливого гідрологічного режиму та санітарного стану водних об'єктів.</t>
  </si>
  <si>
    <t xml:space="preserve">Реконструкція очисних споруд стаціонару Шполянської центральної районної лікарні 
імені братів М. С. і О. С. Коломійченків </t>
  </si>
  <si>
    <t>Реконструкція ботанічного саду Черкаського національного університету ім. Б.Хмельницького</t>
  </si>
  <si>
    <t>Будівництво приміщень, призначених для  проведення  науково-дослідних  робіт (створення лабораторії мікроклонального розмноження для відтворення рідкісних і зникаючих видів рослин з подальшою реконструкцією депресивних популяцій)</t>
  </si>
  <si>
    <t>Збереження біологічного різноманіття.</t>
  </si>
  <si>
    <t>Збереження об'єкту природно-заповідного фонду.</t>
  </si>
  <si>
    <t xml:space="preserve"> Реконструкція полігону твердих побутових відходів для м. Золотоноша  в адміністративних межах Антипівської та Новодмитрівської сільських рад Золотоніського району Черкаської області</t>
  </si>
  <si>
    <t xml:space="preserve">Відновлення та підтримання сприятливого гідрологічного режиму та санітарного стану 
р. Сунка в адмінмежах Залевківської сільської ради Смілянського району ( у т. ч. коригування проектно-кошторисної документації) </t>
  </si>
  <si>
    <t xml:space="preserve">Заходи щодо відновлення і підтримання сприятливого гідрологічного режиму та санітарного стану річки Сріблянка в адміністративних межах Носачівської с/р Смілянського району ( у т. ч. коригування проектно-кошторисної документації)                     </t>
  </si>
  <si>
    <t>Запобігання забрудненню
 р. Гірський Тікич</t>
  </si>
  <si>
    <t>Розчищення та впорядкування (капітальний ремонт) річки Гірський Тікич в центральній частині 
м. Тальне</t>
  </si>
  <si>
    <t>Діяльність щодо збереження видів тварин і рослин, занесених до Червоної книги України, поліпшення середовища їх перебування чи зростання, створення належних умов для розмноження у природних умовах, розведення та розселення (реінтродукція популяцій рідкісних ефемероїдів у лісових системах)</t>
  </si>
  <si>
    <t>Виконавчий комітет Христинівської міської ради  Департамент містобудування, архітектури, будівництва та житлово-комунального господарства облдержадміністрації</t>
  </si>
  <si>
    <t>Придбання контейнерів для збирання ( у т .ч. роздільного збирання) твердих побутових відходів, що забезпечить належне їх збирання та захист навколишнього середовища від засмічення, попередження утворення несанкціонованих звалищ. Придбання обладнання для вирішення питань екологічно безпечного поводження з відходами (медичними, біологічними)  та  небезпечними  хімічними речовинами.</t>
  </si>
  <si>
    <t xml:space="preserve"> Ватутінська міська рада, Ватутінський КВП "Водоканал"</t>
  </si>
  <si>
    <t>Заходи щодо відновлення і підтримання сприятливого гідрологічного режиму та санітарного стану р. Кропивна на ділянці сіл Щербинівка- Деньги ( у т. ч. розробка проектно-кошторисної документації)</t>
  </si>
  <si>
    <t>Заходи щодо відновлення і підтримання сприятливого гідрологічного режиму та санітарного стану 
р. Ковраєць на ділянці сіл Коврай -Коврайські Хутори  ( у т. ч. розробка проектно-кошторисної документації)</t>
  </si>
  <si>
    <t>Заходи щодо відновлення і підтримання сприятливого гідрологічного режиму та санітарного стану 
р. Кропивна на ділянці сіл Щербинівка- Кропивна ( у т. ч. розробка проектно-кошторисної документації)</t>
  </si>
  <si>
    <t>На запобігання виникнення надзвичайної ситуації техногенного та природного характеру пов´язаної з аварійним станом напірної каналізації (капітальний ремонт) по вул. Пролетарській, на ділянці  між 
вул. Чорновола та вул. Шевченка
 м. Звенигородка</t>
  </si>
  <si>
    <t>Реконструкція гідротехнічної споруди та роботи, пов'язані з  поліпшенням технічного стану та благоустрою ставка Шкільний в адмінмежах
 Моринської сільської ради ( у т. ч. розробка проектно-кошторисної документації)</t>
  </si>
  <si>
    <t>Заходи щодо відновлення і підтримання сприятливого гідрологічного режиму та санітарного стану р. Поділ в адмінмежах Новодмитрівської с/ради  ( у т. ч. розробка проектно-кошторисної документації)</t>
  </si>
  <si>
    <t>Реконструкція каналізаційних очисних споруд
 м. Кам'янка Черкаської області</t>
  </si>
  <si>
    <t>Управління агропромислового розвитку  облдержадміністрації,  Балаклеївська сільська рада</t>
  </si>
  <si>
    <t>Створення бази даних "Природно-заповідний фонд Черкаської області” для подальшого розширення мережі територій та об'єктів природно-заповідного фонду. Інвентаризація існуючих об'єктів природно-заповідного фонду, пошук територій перспективних для заповідання.</t>
  </si>
  <si>
    <t>Державний бюджет</t>
  </si>
  <si>
    <t>Місцеві бюджети</t>
  </si>
  <si>
    <t xml:space="preserve">Кошти суб'єктів господарювання </t>
  </si>
  <si>
    <t>Всього, тис.грн.</t>
  </si>
  <si>
    <t>1. Охорона і раціональне використання водних ресурсів</t>
  </si>
  <si>
    <t>2 Охорона атмосферного повітря</t>
  </si>
  <si>
    <t>4. Раціональне використання і зберігання відходів виробництва і побутових відходів</t>
  </si>
  <si>
    <t>Орієнтовні обсяги фінансування, тис. грн</t>
  </si>
  <si>
    <t>Відповідальні за виконання заходу</t>
  </si>
  <si>
    <t xml:space="preserve">Всього
</t>
  </si>
  <si>
    <t>Термін виконан-ня, роки</t>
  </si>
  <si>
    <t>№ з/п</t>
  </si>
  <si>
    <t>Найменування заходу</t>
  </si>
  <si>
    <t>Очікуваний результат, критерії (показники) досягнення результатів</t>
  </si>
  <si>
    <t>У тому числі</t>
  </si>
  <si>
    <t>1</t>
  </si>
  <si>
    <t>2</t>
  </si>
  <si>
    <t>3</t>
  </si>
  <si>
    <t>4</t>
  </si>
  <si>
    <t>5</t>
  </si>
  <si>
    <t>6</t>
  </si>
  <si>
    <t>7</t>
  </si>
  <si>
    <t>8</t>
  </si>
  <si>
    <t>9</t>
  </si>
  <si>
    <t>10</t>
  </si>
  <si>
    <t>5. Охорона і раціональне використання земель</t>
  </si>
  <si>
    <t>6. Наука, інформація і освіта</t>
  </si>
  <si>
    <t>-</t>
  </si>
  <si>
    <t>інші джерела</t>
  </si>
  <si>
    <t>2016 - 2020</t>
  </si>
  <si>
    <t xml:space="preserve">Созологічна оцінка об’єктів природно-заповідного фонду, рідкісних і зникаючих видів Черкаської області </t>
  </si>
  <si>
    <t>Черкаський національний університет імені Богдана Хмельницького, Національний дендрологічний парк "Софіївка" НАН України, Канівський природний заповідник</t>
  </si>
  <si>
    <t>Реконструкція напірного колектора господарсько-побутової каналізації від КНС до очисних споруд каналізації м. Жашків Черкаської області</t>
  </si>
  <si>
    <t xml:space="preserve">Захист від підтоплення 20 садиб у с. Драбівці Золотоніського району </t>
  </si>
  <si>
    <t>Охорона земель від  підтоплення поверхневими водами з влаштуванням водовідведення, водопостачання та каналізації в с. Хутори</t>
  </si>
  <si>
    <t>Охорона земель від підтоплення</t>
  </si>
  <si>
    <t>2016-2020</t>
  </si>
  <si>
    <t>Вдосконалення системи моніторингу довкілля Черкаської області –  отримання достовірних значень по радіоактивному забрудненню довкілля</t>
  </si>
  <si>
    <t>ПАТ "Дашуківські бентоніти"</t>
  </si>
  <si>
    <t xml:space="preserve">Об’єктивна оцінка рівня забруднення атмосферного повітря в м. Черкаси
</t>
  </si>
  <si>
    <t>Проведення комплексу робіт по регулюванню та поліпшенню гідрологічного та екологічного стану 
 р. Золотоношка в  м. Золотоноша Черкаської області</t>
  </si>
  <si>
    <t xml:space="preserve">Звенигородська районна державна адміністрація, Пединівська сільська рада </t>
  </si>
  <si>
    <t xml:space="preserve">Лисянська районна державна адміністрація, Дашуківська сільська рада </t>
  </si>
  <si>
    <t>Роботи, повязані з поліпшенням технічного стану та благоустрою водойми в с. Антипівка, Золотоніського району, Черкаської області</t>
  </si>
  <si>
    <t>Забезпечення екологічно безпечного зберігання та захоронення твердих побутових відходів у м. Кам'янка.</t>
  </si>
  <si>
    <t>Проведення робіт з поліпшення екологічного, технічного стану та благоустрою водойми в 
с. Петрівська Гута Лисянського району Черкаської області</t>
  </si>
  <si>
    <t xml:space="preserve">Забезпечення екологічно безпечного збирання, перевезення, зберігання і захоронення відходів (придбання контейнерів для збору твердих побутових відходів, обладнання та машин для збору, транспортування, складування побутових відходів для міст Черкаси, Ватутіне, Сміла, Жашків, Кам'янка, Шпола, Чигирин, с. Бузівка Жашківського району, с. Дубова Уманського району, с. Хутори та с. Руська Поляна Черкаського району, с. Хрестителево 
та с. Жовнине Чорнобаївського району, Золотоніського району, с. Тіньки, с. Стецівка, 
с. Рацеве, с. Галаганівка, с. Іванівка, с. Вершаці Чигиринського району) </t>
  </si>
  <si>
    <t>Заходи   щодо   відновлення  і  підтримання  сприятливого гідрологічного режиму та санітарного стану річки Ірклій в адміністративних межах Чорнобаївської селищної ради Чорнобаївського району Черкаської області</t>
  </si>
  <si>
    <t>Проведення робіт з поліпшення екологічного, технічного стану та благоустрою водойми
у с. Хрестителеве Чорнобаївського району Черкаської області</t>
  </si>
  <si>
    <t>Чорнобаївська районна державна адміністрація, Хрестителівська сільська рада</t>
  </si>
  <si>
    <t>Реконструкція каналізаційної насосної станції
 № 13 в м. Сміла Черкаської області (у т. ч. розробка проектно-кошторисної документації)</t>
  </si>
  <si>
    <t>Реконструкція каналізаційної насосної станції 
№ 10  в м. Сміла Черкаської області (у т. ч. розробка проектно-кошторисної документації)</t>
  </si>
  <si>
    <t>Роботи,  пов'язані  з  поліпшенням  технічного  стану та благоустрою  ставу в адміністративних межах Шрамківської  селищної ради плошею
 10,9 га (русло р. Чумгак) (в тому числі розробка проектно-кошторисної документації)</t>
  </si>
  <si>
    <t>ПАТ "Ватутінський комбінат вогнетривів"</t>
  </si>
  <si>
    <t>Зменшення обсягів викидів пилу в атмосферне повітря на 0,026 тонн/рік</t>
  </si>
  <si>
    <t>2016-2017</t>
  </si>
  <si>
    <t>Доведення якості  очищення стічних вод до нормативного рівня</t>
  </si>
  <si>
    <t>2018-2020</t>
  </si>
  <si>
    <t>2017-2018</t>
  </si>
  <si>
    <t>Розчистка русла для підтримки сприятливого гідрологічного режиму та санітарного стану річки Босівка в адміністративних межах Босівської сільської ради Лисянського району</t>
  </si>
  <si>
    <t xml:space="preserve">Відновлення та підтримання сприятливого гідрологічного режиму та санітарного стану річки Ковраєць в адмінмежах Коврайської сільської ради Золотоніського району </t>
  </si>
  <si>
    <t>Проведення комплексу робіт  по регулюванню та поліпшенню гідрологічного та екологічного стану притоки р. Гнилий Тікич в адмінмежах Лисянської селищної ради</t>
  </si>
  <si>
    <t>Коригування проектно-кошторисної документації "Реконструкція каналізаційної системи м. Канів - ІІ черга"</t>
  </si>
  <si>
    <t>Облаштування полігону (сміттєзвалища) твердих побутових відходіву м. Городище (урочище "Кочержина гора")</t>
  </si>
  <si>
    <t>2017-2020</t>
  </si>
  <si>
    <t>Виготовлення проектно-кошторисної документації на реконструкцію полігону ТПВ м. Ватутіне</t>
  </si>
  <si>
    <t>Реконструкція  полігону ТПВ м. Ватутіне</t>
  </si>
  <si>
    <t>Районні державні адміністрації, органи місцевого самоврядування, об'єднані територіальні громади</t>
  </si>
  <si>
    <t>Районні державні адміністрації, органи місцевого самоврядування, об'єднані територіальні громади, суб'єкти господарювання області</t>
  </si>
  <si>
    <t>Забезпечення екологічно безпечного зберігання та захоронення твердих побутових відходів.</t>
  </si>
  <si>
    <t xml:space="preserve">2016- 2020  </t>
  </si>
  <si>
    <t>2016 -2020</t>
  </si>
  <si>
    <t>Підвищення рівня екологічної культури та обізнаності населення</t>
  </si>
  <si>
    <t>Всього за заходами Програми, тис.грн.</t>
  </si>
  <si>
    <t>м. Черкаси</t>
  </si>
  <si>
    <t>Лисянський район</t>
  </si>
  <si>
    <t>Територія області</t>
  </si>
  <si>
    <t>м. Умань</t>
  </si>
  <si>
    <t>Корсунь-Шевченківський район</t>
  </si>
  <si>
    <t>м. Ватутіне</t>
  </si>
  <si>
    <t>м. Золотоноша</t>
  </si>
  <si>
    <t>м. Сміла</t>
  </si>
  <si>
    <t>Городищенський район</t>
  </si>
  <si>
    <t>Золотоніський район</t>
  </si>
  <si>
    <t>Канівський район</t>
  </si>
  <si>
    <t>Черкаський район</t>
  </si>
  <si>
    <t>м. Канів</t>
  </si>
  <si>
    <t>Драбівський район</t>
  </si>
  <si>
    <t>Жашківський район</t>
  </si>
  <si>
    <t>Кам'янський район</t>
  </si>
  <si>
    <t>Катеринопільський район</t>
  </si>
  <si>
    <t>Христинівський район</t>
  </si>
  <si>
    <t>Чигиринський район</t>
  </si>
  <si>
    <t>Шполянський район</t>
  </si>
  <si>
    <t>Охорона та раціональне використання рослинного та тваринного світу</t>
  </si>
  <si>
    <t>Реконструкція каналізаційної системи м. Канів - ІІ черга</t>
  </si>
  <si>
    <t>Підтримання  сприятливого гідрологічного режиму та санітарного стану водних об'єктів</t>
  </si>
  <si>
    <t>Смілянський район</t>
  </si>
  <si>
    <t>Захист сільськогосподарських земель права державної власності від водної ерозії в адмінмежах Балаклеївської сільської ради Смілянського району Черкаської області</t>
  </si>
  <si>
    <t>Захист земель від ерозійних процесів</t>
  </si>
  <si>
    <t>Черкаська міська рада</t>
  </si>
  <si>
    <t>Катеринопільська районна державна адміністрація,  Катеринопільська селищна рада</t>
  </si>
  <si>
    <t>Чорнобаївський район</t>
  </si>
  <si>
    <t xml:space="preserve">Ліквідаційний тампонаж непридатних до експлуатації артезіанських свердловин Шевченківського, Гречківського водозаборів та локальної свердловини по вулиці С. Ковалевської, 13-б м. Сміла Черкаської області 
</t>
  </si>
  <si>
    <r>
      <t>Здійснення заходів, спрямованих на запобігання виникнення надзвичайної ситуації на березі річки Дніпро в районі очисних споруд та полів фільтрації поблизу с. Пекарі Канівського району (</t>
    </r>
    <r>
      <rPr>
        <i/>
        <sz val="11"/>
        <rFont val="Times New Roman"/>
        <family val="1"/>
      </rPr>
      <t>вид робіт - будівництво берегозакріплювальних споруд)</t>
    </r>
  </si>
  <si>
    <r>
      <t>Здійснення заходів, спрямованих на відновлення берегової смуги та захист берега від шкідливого впливу Кременчуцького водосховища в східній частині с. Червона Слобода Черкаського району (</t>
    </r>
    <r>
      <rPr>
        <i/>
        <sz val="11"/>
        <rFont val="Times New Roman"/>
        <family val="1"/>
      </rPr>
      <t>вид робіт - будівництво берегозакріплювальних споруд)</t>
    </r>
  </si>
  <si>
    <t>Реконструкція каналізаційних очисних споруд
 смт. Катеринопіль Черкаської області</t>
  </si>
  <si>
    <t>Монастирищенський район</t>
  </si>
  <si>
    <t>Реконструкція існуючого Монастирищенського міського сміттєзвалища для збільшення об’ємів укладки ТПВ Черкаської області</t>
  </si>
  <si>
    <t>Монастирищенська районна державна адміністрація, Монастирищенська міська рада</t>
  </si>
  <si>
    <t>Капітальний ремонт переливної греблі Смілянського водосховища на р. Тясмин</t>
  </si>
  <si>
    <t>Запобігання забрудненню водних об’єктів. Укріплення 762 метрів берега</t>
  </si>
  <si>
    <t>Запобігання забрудненню водних об’єктів. Укріплення 1,684 кілометра берега</t>
  </si>
  <si>
    <t xml:space="preserve">Технічне переоснащення очисних споруд господарсько-побутових сітічних вод
 в смт. Чорнобай </t>
  </si>
  <si>
    <t>Реконструкція гідротехнічної споруди Осташівського ставу в м. Умань (коригування)</t>
  </si>
  <si>
    <t>Впровадження природоохоронних заходів по скороченню викидів забруднюючих речовин в атмосферне повітря суб'єктами господарювання області, в т.ч.:</t>
  </si>
  <si>
    <t>Управління екології та природних ресурсів обласної державної адміністрації</t>
  </si>
  <si>
    <t>Проведення  науково-технічних  конференцій  і  семінарів, організація виставок,  фестивалів та інших заходів щодо пропаганди охорони навколишнього природного середовища, видання поліграфічної продукції з екологічної тематики</t>
  </si>
  <si>
    <t>Проведення комплексу заходів  щодо відновлення і підтримання сприятливого гідрологічного режиму та санітарного стану р. Рось в м. Корсунь-Шевченківський Черкаської області</t>
  </si>
  <si>
    <t>3. Збереження природно-заповідного фонду, розвиток екомережі, охорона та раціональне використання рослинного та тваринного світу</t>
  </si>
  <si>
    <t>Запровадження та обслуговування функціонування державної системи моніторингу навколишнього природного середовища. 
(Розширення мережі спостережень за вмістом забруднюючих речовин у м. Черкаси)</t>
  </si>
  <si>
    <t xml:space="preserve">Очисні споруди, м. Канів – реконструкція (технологічна частина) </t>
  </si>
  <si>
    <t>Реконструкція каналізаційної насосної станції № 2 в місті Сміла Черкаської області  (у т. ч. розробка проектно-кошторисної документації)</t>
  </si>
  <si>
    <t>2017-2019</t>
  </si>
  <si>
    <t>Заходи   щодо   відновлення  і  підтримання  сприятливого гідрологічного режиму та санітарного стану річки  Золотоношка на ділянці сіл Павлівщина-Золотоношка (в тому числі розробка проектно-кошторисної документації)</t>
  </si>
  <si>
    <t>Лисянська районна державна адміністрація, Босівська сільська рада</t>
  </si>
  <si>
    <t>Заходи щодо відновлення  і  підтримання  сприятливого гідрологічного режиму та санітарного стану р. Тясмин  в адміністративних межах сіл Хацьки, Степанки, Вергуни, Думанці, Чорнявка Черкаського району (у т. ч.  розроблення проектно-кошторисної документації)</t>
  </si>
  <si>
    <t>Христинівська міська рада</t>
  </si>
  <si>
    <t>Будівництво уловлювачів важких домішок на мережі ливневої каналізації в м. Христинівка</t>
  </si>
  <si>
    <t>Реконструкція систем каналізаційних мереж Золотоніської центральної районної лікарні</t>
  </si>
  <si>
    <t>Золотоніська районна державна адміністрація</t>
  </si>
  <si>
    <t>Проведення робіт з поліпшення екологічного, технічного стану та благоустрою водойми в 
с. Журжинці Лисянського району Черкаської області - реконструкція</t>
  </si>
  <si>
    <t>Забезпечення екологічно безпечного збирання, перевезення, зберігання, видалення, захоронення  відходів  (ліквідація стихійних сміттєзвалищ в населених пунктах: смт. Катеринопіль, сіл Худяки, Хутори, Червона Слобода, Леськи Черкаського району, смт. Єрки Катеринопільського району, на теритрії Корсунь-Шевченківського району)</t>
  </si>
  <si>
    <t>Реконструкція самоплинної каналізації та напірного колектора стічних вод в  м. Христинівка</t>
  </si>
  <si>
    <t xml:space="preserve">Будівництво каналізаційно-насосної станції та напірного колектора по вул. Кармелюка - Першотравнева - Маяковського в м. Христинівка </t>
  </si>
  <si>
    <t>Будівництво локальних місцевих очисних споруд для прийому фекальних стоків з вул. 202-Стрілкової дивізії, Лісна, Чуйкова, Карбовського в 
м. Христинівка</t>
  </si>
  <si>
    <t>Тальнівський район</t>
  </si>
  <si>
    <t>Тальнівська міська рада</t>
  </si>
  <si>
    <t>Смілянська міська рада, КП "ВодГео"</t>
  </si>
  <si>
    <t>Реконструкція каналізаційних очисних споруд  в місті Сміла, Черкаської області (у т. ч. розробка проектно-кошторисної документації)</t>
  </si>
  <si>
    <t>Запобігання забрудненню підземних вод</t>
  </si>
  <si>
    <t>Звенигородський район</t>
  </si>
  <si>
    <t>Заходи щодо відновлення і підтримання сприятливого гідрологічного режиму та санітарного стану р.Супій в межах Богданівської, Плешканівської та Підставської сільських рад  ( у т. ч. розробка проектно-кошторисної документації)</t>
  </si>
  <si>
    <t xml:space="preserve">Заходи щодо відновлення і підтримання сприятливого гідрологічного режиму та санітарного стану річки Тясмин в адміністративних межах Великояблунівської с/р Смілянського району ( у т. ч. розробка проектно-кошторисної документації) </t>
  </si>
  <si>
    <t>2017 - 2020</t>
  </si>
  <si>
    <t>"Будівництво споруд для очищення стічних вод інфекційного відділення Жашківської ЦРЛ" за адресою: Черкаська область, м. Жашків, вул. Щорса, 19. Коригування кошторисної документації проекту будівництва"</t>
  </si>
  <si>
    <t>Жашківська районна державна адміністрація, Жашківська міська рада</t>
  </si>
  <si>
    <t xml:space="preserve">2017 - 2020 </t>
  </si>
  <si>
    <t>Захист від шкідливої дії вод</t>
  </si>
  <si>
    <t>Виконання заходів щодо відновлення та підтримання сприятливого гідрологічного режиму, санітарного стану придамбового каналу Будище - Свидівської захисної дамби</t>
  </si>
  <si>
    <t>Черкаська районна державна адміністрація, Свидівоцька сільська рада, Черкаське регіональне управління водних ресурсів</t>
  </si>
  <si>
    <t>Заходи з реконструкції парку пам’ятки садово-паркового мистецтва загальнодержавного значення "Парк ім. 50-річчя Радянської влади" з метою збереження та відтворення природних екологічних систем, пов’язаних з діяльністю парку (реконструкція струмків)</t>
  </si>
  <si>
    <t>Збереження та відтворення природних екосистем</t>
  </si>
  <si>
    <t>Заходи з реконструкції парку пам’ятки садово-паркового мистецтва загальнодержавного значення "Парк ім. 50-річчя Радянської влади" з метою збереження та відтворення природних екологічних систем, пов’язаних з діяльністю парку (реконструкція оглядового майданчика)</t>
  </si>
  <si>
    <t>Реконструкція південно-західної частини полігону твердих побутових відходів в районі с. Руська Поляна</t>
  </si>
  <si>
    <t>Департамент житлово-комунального комплексу Черкаської міської ради</t>
  </si>
  <si>
    <t>2017 - 2018</t>
  </si>
  <si>
    <t>Будівництво полігону твердих побутових відходів в районі с. Руська Поляна (І черга)</t>
  </si>
  <si>
    <t>Департамент архітектури та містобудування Черкаської міської ради</t>
  </si>
  <si>
    <t xml:space="preserve">2017-
2020 </t>
  </si>
  <si>
    <t>Забезпечення екологічно безпечного зберігання та захоронення твердих побутових відходів у м. Черкаси</t>
  </si>
  <si>
    <t>Забезпечення екологічно безпечного збирання, перевезення, зберігання і захоронення відходів 
у м. Канів (придбання контейнерів для збору твердих побутових відходів)</t>
  </si>
  <si>
    <t>Забезпечення екологічно безпечного збирання, перевезення, зберігання і захоронення відходів
 у м. Канів (придбання машин для збору, транспортування, складування побутових відходів)</t>
  </si>
  <si>
    <t>Забезпечення екологічно безпечного зберігання та захоронення твердих побутових відходів у м. Канів</t>
  </si>
  <si>
    <t>Проведення заходів направлених на захист від підтоплення і затоплення населених пунктів розташованих в нижній частині заплави ріки Тясмин з метою запобігання розвитку небезпечних геологічних процесів (у т. ч. розроблення проектно-кошторисної документації)</t>
  </si>
  <si>
    <t>Чигиринська районна державна адміністрація, Стецівська сільська рада, Черкаське регіональне управління водних ресурсів</t>
  </si>
  <si>
    <t>Черкаське регіональне управління водних ресурсів</t>
  </si>
  <si>
    <t>Зміцнення  матеріально-технічної  бази  спеціально  уповноваженого центрального органу   виконавчої   влади   з   питань   охорони навколишнього    природного    середовища, його  урядових  і територіальних   органів,   установ  та  організацій,  що належать до сфери його управління (Зміцнення матеріальної бази Черкаського РУВР, шляхом придбання земснаряда НСС 250/40 -Ф, для виконання заходів щодо відновлення та підтримання сприятливого гідрологічного режиму частини стоку ріки Тясмин, ріки Вільшанка через перекидний канал до Будище - Свидівської насосної станції № 1 та виконання заходів щодо відновлення та підтримання сприятливого гідрологічного режиму, санітарного стану придамбового каналу Будище - Свидівської захисної дамби та аванкамер насосних станцій)</t>
  </si>
  <si>
    <t>Підтримання  сприятливого гідрологічного режиму та санітарного стану р. Рудка</t>
  </si>
  <si>
    <t>Підтримання  сприятливого гідрологічного режиму та санітарного стану р. Тясмин</t>
  </si>
  <si>
    <t>Підтримання  сприятливого гідрологічного режиму та санітарного стану р. Удич</t>
  </si>
  <si>
    <t>Запобігання забрудненню земельних ресурсів та ґрунтових вод</t>
  </si>
  <si>
    <t>Запобігання забрудненню водних об'єктів та земельних ресурсів</t>
  </si>
  <si>
    <t>Підтримання  сприятливого гідрологічного режиму та санітарного стану р. Гірський Тікич</t>
  </si>
  <si>
    <t>Підтримання  сприятливого гідрологічного режиму та санітарного стану р. Сріблянка</t>
  </si>
  <si>
    <t>Підтримання  сприятливого гідрологічного режиму та санітарного стану р. Сунка</t>
  </si>
  <si>
    <t>Підтримання  сприятливого гідрологічного режиму та санітарного стану р. Гнилий Тікич</t>
  </si>
  <si>
    <t>Підтримання  сприятливого гідрологічного режиму та санітарного стану с. Босівка</t>
  </si>
  <si>
    <t>Підтримання  сприятливого гідрологічного режиму та санітарного стану р. Рось</t>
  </si>
  <si>
    <t>Доведення якості  очищення стічних вод до нормативного рівня. Запобігання забрудненню р. Рось</t>
  </si>
  <si>
    <t>Доведення якості  очищення стічних вод до нормативного рівня. Запобігання забрудненню р. Тясмин</t>
  </si>
  <si>
    <t>Підтримання  сприятливого гідрологічного режиму та санітарного стану р. Ковраєць</t>
  </si>
  <si>
    <t>Підтримання  сприятливого гідрологічного режиму та санітарного стану р. Супій</t>
  </si>
  <si>
    <t>Підтримання  сприятливого гідрологічного режиму та санітарного стану р. Поділ</t>
  </si>
  <si>
    <t>Підтримання  сприятливого гідрологічного режиму та санітарного стану р. Кропивна</t>
  </si>
  <si>
    <t>Запобігання забрудненню Кременчуцького водосховища</t>
  </si>
  <si>
    <t xml:space="preserve">Будівництво очисних споруд на витоках зливових колекторів в місті Черкаси (у т. ч. розробка проектно-кошторисної документації)
</t>
  </si>
  <si>
    <t>Реконструкція каналізаційної мережі по вул. Гагаріна в   м. Городище Черкаської області</t>
  </si>
  <si>
    <t>Департамент містобудування, архітектури, будівництва та житлово-комунального господарства облдержадміністрації, Городищенська районна державна адміністрація, Городищенська міська рада</t>
  </si>
  <si>
    <t>Заходи щодо відновлення і підтримання сприятливого гідрологічного режиму та санітарного стану р. Тясмин в адміністративних межах Кам’янського району (реконструкція)</t>
  </si>
  <si>
    <t xml:space="preserve">Реконструкція біологічних очисних споруд побутових стічних вод потужністю 800 м3/добу в м. Корсунь-Шевченківський Черкаської області                       (у т. ч. розроблення проектно-кошторисної документації  </t>
  </si>
  <si>
    <t>Департамент містобудування, архітектури, будівництва та житлово-комунального господарства облдержадміністрації, Черкаська районна державна адміністрація, Білозірська сільська рада</t>
  </si>
  <si>
    <t>Реконструкція окремих об’єктів каналізаційних очисних споруд  в м. Чигирин Черкаської області</t>
  </si>
  <si>
    <t>Департамент містобудування, архітектури, будівництва та житлово-комунального господарства облдержадміністрації, Чигиринська районна державна адміністрація, Чигиринська міська рада</t>
  </si>
  <si>
    <t>Запобігання забрудненню р. Тясмин</t>
  </si>
  <si>
    <t>Будівництво та облаштування притулку для утримання безпритульних тварин у м. Умань Черкаської області</t>
  </si>
  <si>
    <t>Департамент містобудування, архітектури, будівництва та житлово-комунального господарства облдержадміністрації, Смілянська міська рада</t>
  </si>
  <si>
    <t>Лисянська районна державна адміністрація, Журжинецька сільська рада</t>
  </si>
  <si>
    <t xml:space="preserve">Заходи   щодо   відновлення  і  підтримання  сприятливого гідрологічного режиму та санітарного стану річки  Чумгак в адмінмежах Білоусівської сільської ради Драбівського району (капітальний ремонт)
</t>
  </si>
  <si>
    <t>Проведення робіт з поліпшення екологічного, технічного стану та благоустрою водойми в 
с. Пединівка Звенигородського району Черкаської області (капітальний ремонт)</t>
  </si>
  <si>
    <t>Реконструкція напірного каналізаційного колектора від головної насосної станції до очисних споруд (аварійна ділянка) в 
 м. Ватутіне Черкаської області</t>
  </si>
  <si>
    <t xml:space="preserve">2017- 2020  </t>
  </si>
  <si>
    <t>Капітальний ремонт на берегозакріплювальні роботи на ставку в адміністаривних межах Скориківської сільської ради</t>
  </si>
  <si>
    <t>Золотоніська районна державна адміністрація, Скориківська сільська рада</t>
  </si>
  <si>
    <t xml:space="preserve">Додаток 2 
</t>
  </si>
  <si>
    <t>Заходи   щодо   відновлення  і  підтримання  сприятливого гідрологічного режиму та санітарного стану  р. Тальянка в адмінмежах Тальнівської міської ради</t>
  </si>
  <si>
    <t>Будівництво зливної станції на території каналізаційної насосної станції по
 вул. Челюскінців, м. Умань</t>
  </si>
  <si>
    <t>Зменшення обсягів викидів забруднюючих речовин в атмосферне повітря 
на 207,258 тонн/рік</t>
  </si>
  <si>
    <t>Катеринопільська селищна рада</t>
  </si>
  <si>
    <t>Придбання контейнерів, урн  для збору твердих побутових відходів, обладнання та машин для їх збору,  транспортування та складування  забезпечить належне збирання побутових відходів, запровадження їх роздільного збору, дотримання вимог  складування відходів</t>
  </si>
  <si>
    <t xml:space="preserve">Заходи щодо відновлення і підтримання сприятливого гідрологічного режиму та санітарного стану річки Удич між урочищем Долинка та ставом
 Миронівським в адмінмежах Орадівської сільської ради ( у т. ч. розробка проектно-кошторисної документації) </t>
  </si>
  <si>
    <t>Відновлення і підтримання сприятливого гідрологічного режиму та санітарного стану
  р. Тясмин в адмінмежах сільських рад Медведівка, Новоселиця, Трушівці, Красносілля, Суботів, Рацеве, Стецівка та міської ради м. Чигирин   (у т. ч.  розроблення проектно-кошторисної документації)</t>
  </si>
  <si>
    <t>Реконструкція  полігону твердих побутових відходів в с. Косарі Кам'янського району (у т. ч. розробка проектно-кошторисної документації)</t>
  </si>
  <si>
    <t>Кам'янська районна державна адміністрація, Кам'янська районна рада, Кам'янська міська рада</t>
  </si>
  <si>
    <t xml:space="preserve">Проведення робіт  пов'язаних  з  поліпшенням технічного стану та благоустрою
р. Тясмин в адмінмежах сільських рад Зам'ятниця, Худоліївка   (у т. ч. розроблення проектно-кошторисної документації)
</t>
  </si>
  <si>
    <t>Золотоніська міська рада</t>
  </si>
  <si>
    <t>Смілянська міська рада</t>
  </si>
  <si>
    <t>Уманська міська рада, ВУЖКГ</t>
  </si>
  <si>
    <t>Городищенська районна державна адміністрація, Городищенська міська рада</t>
  </si>
  <si>
    <t>Золотоніська районна державна адміністрація, Драбовецька сільська рада</t>
  </si>
  <si>
    <t>Першочергові невідкладні роботи із запобігання виникнення надзвичайної ситуації на КНС по                        вул. К. Маркса смт Катеринопіль</t>
  </si>
  <si>
    <t>Розробка проектно-кошторисної документації для реконструкції фільтруючих накопичувачів стічних вод, з метою відведення забруднення підземних і поверхневих вод в м. Тальне</t>
  </si>
  <si>
    <t>Проведення робіт з поліпшення екологічного, технічного стану та благоустрою водойми (став Громадський) в межах населеного пункту Берестівець Уманського району Черкаської області</t>
  </si>
  <si>
    <t>Уманський район</t>
  </si>
  <si>
    <t>Черкаська районна державна адміністрація, Хацьківська, Степанківська, Вергунівська, Думанецька, Чорнявська сільські ради, Черкаське обласне управління водних ресурсів</t>
  </si>
  <si>
    <t>Чорнобаївська районна державна адміністрація, Чорнобаївська селищна рада</t>
  </si>
  <si>
    <t>Ватутінська міська рада, Ватутінське ВУЖКГ</t>
  </si>
  <si>
    <t>Корсунь-Шевченківська районна державна адміністрація,  Корсунь-Шевченківської міська рада</t>
  </si>
  <si>
    <t>Черкаський національний університет 
ім. Б.Хмельницького</t>
  </si>
  <si>
    <t>Канівська міська рада, Департамент містобудування, архітектури, будівництва та житлово-комунального господарства облдержадміністрації</t>
  </si>
  <si>
    <t>Золотоніська районна державна адміністрація,
Департамент містобудування, архітектури, будівництва та житлово-комунального господарства облдержадміністрації</t>
  </si>
  <si>
    <t>Кам'янська районна державна адмінітрація, Кам'янська міська рада,  Департамент містобудування, архітектури, будівництва та житлово-комунального господарства облдержадміністрації</t>
  </si>
  <si>
    <t xml:space="preserve"> Корсунь-Шевченківська районна державна адміністрація, Корсунь-Шевченківська міська рада, Департамент містобудування, архітектури, будівництва та житлово-комунального господарства облдержадміністрації</t>
  </si>
  <si>
    <t>Звенигородська районна державна адміністрація, Звенигородська міська рада</t>
  </si>
  <si>
    <t>Жашківська районна державна адміністрація, Жашківська міська рада, Департамент містобудування, архітектури, будівництва та житлово-комунального господарства облдержадміністрації</t>
  </si>
  <si>
    <t>Шполянська районна державна адміністрація, Департамент містобудування, архітектури, будівництва та житлово-комунального господарства облдержадміністрації</t>
  </si>
  <si>
    <t>Лисянська районна державна адміністрація,
Департамент містобудування, архітектури, будівництва та житлово-комунального господарства облдержадміністрації</t>
  </si>
  <si>
    <t>Черкаська районна державна адміністрація, виконавчий комітет Червонослобідської сільської ради
Департамент містобудування, архітектури, будівництва та житлово-комунального господарства облдержадміністрації</t>
  </si>
  <si>
    <t>Черкаська районна державна адміністрація, Хутірська сільська рада</t>
  </si>
  <si>
    <t xml:space="preserve">Управління екології та природних ресурсів облдержадміністрації, районні державні адміністрації, органи місцевого самоврядування, Черкаський національний університет 
ім. Б.Хмельницького та інші наукові установи,  громадські організації екологічного спрямування </t>
  </si>
  <si>
    <t>Завдання і заходи обласної  програми охорони навколишнього природного середовища на  2016 – 2020 роки</t>
  </si>
  <si>
    <t>Канівська районна державна адміністрація, Канівська міська рада,  КП "Управління ВКГ", Управління  цивільного захисту  облдержадміністрації,
Департамент містобудування, архітектури, будівництва та житлово-комунального господарства облдержадміністрації</t>
  </si>
  <si>
    <t>Забезпечення екологічно безпечного зберігання та захоронення твердих побутових відходів у м. Канів.</t>
  </si>
  <si>
    <t>Реконструкція  полігону твердих побутових відходів м. Канів  (у т. ч. розробка проектно-кошторисної документації)</t>
  </si>
  <si>
    <t>Канівська міська рада</t>
  </si>
  <si>
    <t xml:space="preserve">2017-2020 </t>
  </si>
  <si>
    <t>Захист від підтоплення 20 садиб у 
с. Драбівці.</t>
  </si>
  <si>
    <t>Захист земельних ресурсів від забрудненян побутовими відходами на території Черкаського та Катеринопільського районів.</t>
  </si>
  <si>
    <t>Забезпечення екологічно безпечного зберігання та захоронення твердих побутових відходів у м. Монастирище.</t>
  </si>
  <si>
    <t>Забезпечення екологічно безпечного зберігання та захоронення твердих побутових відходів у м. Городище.</t>
  </si>
  <si>
    <t>Забезпечення екологічно безпечного зберігання та захоронення твердих побутових відходів у м. Умань.</t>
  </si>
  <si>
    <t>Забезпечення екологічно безпечного зберігання та захоронення твердих побутових відходів у м. Сміла.</t>
  </si>
  <si>
    <t>Забезпечення екологічно безпечного зберігання та захоронення твердих побутових відходів у м. Золотоноша.</t>
  </si>
  <si>
    <t>Забезпечення екологічно безпечного зберігання та захоронення твердих побутових відходів .</t>
  </si>
  <si>
    <t>Запобігання забрудненню земельних ресурсів та ґрунтових вод.</t>
  </si>
  <si>
    <t>Роботи, пов'язані з поліпшенням технічного стану та благоустрою водойм. Коригування робочого проекту реконструкції Смілянського водосховища реконструкції  Черкаської області</t>
  </si>
  <si>
    <t>Черкаський обласний центр з гідрометеорології, Черкаська міська рада, Управління екології та природних ресурсів облдержадміністрації</t>
  </si>
  <si>
    <t>Встановлення нового пилоочисного обладнання в каоліно-дробильному відділенні 
в ПАТ "Ватутінський комбінат вогнетривів"</t>
  </si>
  <si>
    <t>Заміна механічного фільтру  ФМЦ-3/1750 на фільтр рукавний в ПАТ "Дашуківські бентоніти"</t>
  </si>
  <si>
    <t>Запровадження та обслуговування функціонування державної системи моніторингу навколишнього природного середовища (оснащення сучасними приладами контролю (сучасними дозиметрами)  метеостанцій на території Черкаської області)</t>
  </si>
  <si>
    <t xml:space="preserve"> Департамент містобудування, архітектури, будівництва та житлово-комунального господарства облдержадміністрації</t>
  </si>
  <si>
    <t>Реконструкція станції перекачування стічних вод з встановленням локальних очисних споруд в Кам'янській центральній районній лікарні 
м. Кам'янка Черкаської області ( у т. ч. розробка проектно-кошторисної документації)</t>
  </si>
  <si>
    <t>Поліпшення технічного стану та благоустрою водойми в с. Курилівка Канівського району Черкаської області (коригування)</t>
  </si>
  <si>
    <t>Канівська районна державна адміністрація, Курилівська сільська рада Канівського району</t>
  </si>
  <si>
    <t xml:space="preserve"> Канівська міська рада,
 КП "Управління ВКГ"</t>
  </si>
  <si>
    <t>Підтримання  сприятливого гідрологічного режиму та санітарного стану р. Золотоношка</t>
  </si>
  <si>
    <t>Підтримання  сприятливого гідрологічного режиму та санітарного стану Смілянського водосховища</t>
  </si>
  <si>
    <t>Запобігання забрудненню Осташівського ставу в м. Умань</t>
  </si>
  <si>
    <t>Підтримання  сприятливого гідрологічного режиму та санітарного стану р.  Чумгак</t>
  </si>
  <si>
    <t>Підтримання  сприятливого гідрологічного режиму та санітарного стану р.  Золотоношка</t>
  </si>
  <si>
    <t>Підтримання  сприятливого гідрологічного режиму та санітарного стану ставка Шкільний</t>
  </si>
  <si>
    <t xml:space="preserve">Заходи  щодо  охорони  тваринного  світу  та  боротьби  з браконьєрством </t>
  </si>
  <si>
    <t xml:space="preserve">2017 -2020 </t>
  </si>
  <si>
    <t xml:space="preserve">Охорона і раціональне використання ресурсів тваринного світу </t>
  </si>
  <si>
    <t>Державна екологічна інспекція у області</t>
  </si>
  <si>
    <t>Запобігання забрудненню річок Сріблянка та Тясмин</t>
  </si>
  <si>
    <t>Відновлення парку-пам'ятки садово-паркового мистецтва загальнодержавного значення "Корсунь-Шевченківський парк"</t>
  </si>
  <si>
    <t>Управління екології та природних ресурсів облдержадміністрації</t>
  </si>
  <si>
    <t>Удосконалення структури управління у сфері формування екологіїчної мережі на обласному рівні та координація дій місцевих органів виконавчої влади та органів місцевого самоврядування з цього питання</t>
  </si>
  <si>
    <t>Не потребує фінансування</t>
  </si>
  <si>
    <t>Покращення координації дій місцевих органів у галузі формування регіональної екологічної мережі</t>
  </si>
  <si>
    <t>Створення належних умов для утримання безпритульних тварин. Покращення епізоотичної та епідемічної ситуації
 в м. Умань.</t>
  </si>
  <si>
    <t xml:space="preserve">приватний інвестор </t>
  </si>
  <si>
    <t>Згідно з інвести-ційним проектом</t>
  </si>
  <si>
    <t>Зменшення навантаження на полігони твердих побутових відходів, збільшення обсягів використання відходів як вторинної сировини</t>
  </si>
  <si>
    <t>Будівництво сміттєпереробних  і сміттєспалювальних заводів, встановлення сміттєсортувальних ліній</t>
  </si>
  <si>
    <t>Смілянська районна державна адміністрація, Залевківська сільська рада, Черкаське обласне управління водних ресурсів</t>
  </si>
  <si>
    <t>Уманська міська рада, відділ житлово-комунального господарства</t>
  </si>
  <si>
    <t>Смілянська районна державна адміністрація, Носачівська сільська рада, Черкаське обласне управління водних ресурсів</t>
  </si>
  <si>
    <t>Смілянська районна державна адміністрація, Великояблунівська сільська рада, Черкаське обласне управління водних ресурсів</t>
  </si>
  <si>
    <t>Звенигородська районна державна адміністрація, Моринська сільська рада, Черкаське обласне управління водних ресурсів</t>
  </si>
  <si>
    <t>Чигиринська районна державна адміністрація, Суботівська, Стецівська, Медведівська сільські ради, Черкаське обласне управління водних ресурсів</t>
  </si>
  <si>
    <t xml:space="preserve"> Чигиринська районна державна адміністрація, Зам'ятницька сільська рада, Черкаське обласне управління водних ресурсів</t>
  </si>
  <si>
    <t>Забезпечення    екологічно    безпечного   збирання, перевезення,   зберігання,   оброблення,   утилізації,  видалення, знешкодження   і  захоронення  відходів  та  небезпечних  хімічних речовин</t>
  </si>
  <si>
    <t xml:space="preserve">Драбівська районна державна адміністрація, Білоусівська сільська рада, Черкаське обласне управління водних ресурсів </t>
  </si>
  <si>
    <t>Черкаський обласний центр з гідрометеорології, Управління екології та природних ресурсів облдержадміністрації</t>
  </si>
  <si>
    <t>Упорядкування та відновлення в первісному вигляді Корсунь-Шевченківського парку, збереження рідкісних та зникаючих видів флори та фауни</t>
  </si>
  <si>
    <t>Корсунь-Шевченківська районна державна адміністрація, Корсунь-Шевченківська міська рада, адміністрація Корсунь-Шевченківського державного історико-культурного заповідника</t>
  </si>
  <si>
    <t xml:space="preserve">Розроблення  проектів створення територій  і  об'єктів природно-заповідного фонду та організації їх територій </t>
  </si>
  <si>
    <t>Районні державні адміністрації, органи місцевого самоврядування, Управління екології та природних ресурсів обласної державної адміністрації, Черкаський національний університет 
ім. Б.Хмельницького та інші наукові установи, проектні організації</t>
  </si>
  <si>
    <t>Реконструкція полігону твердих побутових відходів для м. Сміла в адміністративних межах Залевківської сільської ради Смілянського району</t>
  </si>
  <si>
    <t>Забезпечення екологічно безпечного збирання, перевезення, зберігання і захоронення  відходів  для Вільшанської селищної ради Городищенського району (придбання контейнерів для збору, транспортування, складування побутових відходів)</t>
  </si>
  <si>
    <t>Городищенська районна державна адміністрація, Вільшанська селищна рада</t>
  </si>
  <si>
    <r>
      <t>Заходи щодо відновлення і підтримання сприятливого гідрологічного режиму та санітарного стану</t>
    </r>
    <r>
      <rPr>
        <sz val="12"/>
        <rFont val="Times New Roman"/>
        <family val="1"/>
      </rPr>
      <t xml:space="preserve"> </t>
    </r>
    <r>
      <rPr>
        <sz val="10"/>
        <rFont val="Times New Roman"/>
        <family val="1"/>
      </rPr>
      <t>р. Супій  в адміністративних межах Піщанської сільської ради Золотоніського району</t>
    </r>
  </si>
  <si>
    <t>Золотоніська районна державна адміністрація,  Черкаське обласне управління водних ресурсів</t>
  </si>
  <si>
    <t>Придбання контейнерів для збору  твердих побутових відходів  та сміттєвоза для їх вивезення</t>
  </si>
  <si>
    <t>Забезпечення екологічно безпечного збирання, перевезення  твердих побутових відходів у смт Вільшана та  суміжних територіальних громадах</t>
  </si>
  <si>
    <t>Забезпечення екологічно безпечного збирання, перевезення, зберігання і захоронення  відходів  (придбання сміттєвоза з заднім завантаженням оснащеного маніпулятором для підйому контейнерів для вивезення твердих побутових відходів та контейнерів для збирання сміття) в населеному пункті с. Білозір'я Черкаського району</t>
  </si>
  <si>
    <t>Департамент містобудування, архітектури, будівництва та житлово-комунального господарства облдержадміністрації, Черкаська районна державна адміністрація</t>
  </si>
  <si>
    <t>Черкаська районна державна адміністрація, Виконавчий комітет Білозірської сільської ради</t>
  </si>
  <si>
    <r>
      <t xml:space="preserve">до Програми у редакції рішення обласної ради                  від  </t>
    </r>
    <r>
      <rPr>
        <sz val="14"/>
        <color indexed="9"/>
        <rFont val="Times New Roman"/>
        <family val="1"/>
      </rPr>
      <t>24.03.2017</t>
    </r>
    <r>
      <rPr>
        <sz val="14"/>
        <rFont val="Times New Roman"/>
        <family val="1"/>
      </rPr>
      <t xml:space="preserve">  № </t>
    </r>
    <r>
      <rPr>
        <sz val="14"/>
        <color indexed="9"/>
        <rFont val="Times New Roman"/>
        <family val="1"/>
      </rPr>
      <t>13-16/VIІ</t>
    </r>
  </si>
  <si>
    <t xml:space="preserve">           Керівник секретаріату                                                                                                                                                                                         В. Мовчан</t>
  </si>
  <si>
    <t>Реконструкція аварійної ділянки напірного колектора діаметром 400 мм від вул. Шевченка до вул. Б. Хмельницького в м. Звенигородка Черкаської області</t>
  </si>
  <si>
    <t>Звенигородська районна державна адміністрація, Звенигородська міська рада, Департамент містобудування, архітектури, будівництва та житлово-комунального господарства облдержадміністрації</t>
  </si>
  <si>
    <t xml:space="preserve">Департамент містобудування, архітектури, будівництва та житлово-комунального господарства облдержадміністрації </t>
  </si>
  <si>
    <t>Маньківський район</t>
  </si>
  <si>
    <t xml:space="preserve">Відновлення та підтримання сприятливого гідрологічного режиму та санітарного стану 
громадського ставка на р. Гірський Тікич в. смт. Буки Маньківського району (капітальний ремонт) </t>
  </si>
  <si>
    <t xml:space="preserve">Підтримання  сприятливого гідрологічного режиму та санітарного стану р. Гірський Тікич </t>
  </si>
  <si>
    <t xml:space="preserve">Маньківська районна державна адміністрація, Буцька селищна рада, Черкаське обласне управління водних ресурсів </t>
  </si>
  <si>
    <t>Уманська районна державна адміністрація, Берестівецька сільська рада, Департамент містобудування, архітектури, будівництва та житлово-комунального господарства облдержадміністрації, Черкаське обласне управління водних ресурсів</t>
  </si>
  <si>
    <t xml:space="preserve">Проведення комплексу робіт по регулюванню та поліпшенню гідрологічного стану річки Рудка в адмінмежах Степанківської сільської ради Черкаського району </t>
  </si>
  <si>
    <t>Будівництво споруд для очищення побутових стічних вод смт. Ірдинь Черкаського району Черкаської області на основі використання біоінженерних очисних споруд</t>
  </si>
  <si>
    <t xml:space="preserve">Очистка ставу з поліпшенням технічного стану та благоустрою водойми в с. Дашуківка, Лисянського району Черкаської області - реконструкція </t>
  </si>
  <si>
    <t xml:space="preserve">Придбання насосного і технологічного обладнання для заміни як такого, що використало свої технічні можливості, на головній насосній та каналізаційній станції </t>
  </si>
  <si>
    <t xml:space="preserve"> Районні державні адміністрації, органи місцевого самоврядування, об'єднані територіальні громади, суб'єкти господарювання області, Департамент містобудування, архітектури, будівництва та житлово-комунального господарства облдержадміністрації,</t>
  </si>
  <si>
    <t>Золотоніська районна державна адміністрація, Антипівська сільська рада, Департамент містобудування, архітектури, будівництва та житлово-комунального господарства облдержадміністрації</t>
  </si>
  <si>
    <t>2016- 2019</t>
  </si>
  <si>
    <t xml:space="preserve">2018- 2020  </t>
  </si>
  <si>
    <t>Уманська районна державна адміністрація, Бабанська селищна рада, Департамент містобудування, архітектури, будівництва та житлово-комунального господарства облдержадміністрації</t>
  </si>
  <si>
    <t xml:space="preserve">2018 -2020 </t>
  </si>
  <si>
    <t xml:space="preserve">Проведення спеціальних заходів, спрямованих на запобігання знищенню чи пошкодженню природних комплексів територій та об'єктів природно-заповідного фонду </t>
  </si>
  <si>
    <t>Проведення робіт з поліпшення екологічного, технічного стану та благоустрою водойми (4-й ставок) в м. Христинівка - капітальний ремонт</t>
  </si>
  <si>
    <t>Виконання заходів щодо відновлення та підтримання сприятливого гідрологічного режиму частини стоку ріки Вільшанка через перекидний канал до Будище- Свидівської насосної станції № 1 - капітальний ремонт</t>
  </si>
  <si>
    <t>Департамент містобудування, архітектури, будівництва та житлово-комунального господарства облдержадміністрації,Черкаська районна державна адміністрація, Будищенська сільська рада, Черкаське регіональне управління водних ресурсів</t>
  </si>
  <si>
    <t>Проведення аналізу існуючих об'єктів природно-заповідного фонду, пошук територій перспективних для заповідання, створення списку Червонокнижних видів Черкащини</t>
  </si>
  <si>
    <t>Підтримання  сприятливого гідрологічного режиму та санітарного стану р. Ревуха</t>
  </si>
  <si>
    <t xml:space="preserve">Заходи щодо відновлення і підтримання сприятливого гідрологічного режиму та санітарного стану русла                 р. Ревуха в адміністративних межах Бабанської селищної ради Уманського району </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</si>
</sst>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
    <numFmt numFmtId="181" formatCode="#,##0.000"/>
    <numFmt numFmtId="182" formatCode="&quot;Да&quot;;&quot;Да&quot;;&quot;Нет&quot;"/>
    <numFmt numFmtId="183" formatCode="&quot;Истина&quot;;&quot;Истина&quot;;&quot;Ложь&quot;"/>
    <numFmt numFmtId="184" formatCode="&quot;Вкл&quot;;&quot;Вкл&quot;;&quot;Выкл&quot;"/>
    <numFmt numFmtId="185" formatCode="[$€-2]\ ###,000_);[Red]\([$€-2]\ ###,000\)"/>
    <numFmt numFmtId="186" formatCode="0.0"/>
    <numFmt numFmtId="187" formatCode="#,##0.0"/>
    <numFmt numFmtId="188" formatCode="0.0000"/>
    <numFmt numFmtId="189" formatCode="0.00000"/>
  </numFmts>
  <fonts count="49">
    <font>
      <sz val="10"/>
      <name val="Arial Cyr"/>
      <family val="0"/>
    </font>
    <font>
      <sz val="11"/>
      <color indexed="8"/>
      <name val="Calibri"/>
      <family val="2"/>
    </font>
    <font>
      <sz val="8"/>
      <name val="Arial Cyr"/>
      <family val="0"/>
    </font>
    <font>
      <sz val="11"/>
      <name val="Times New Roman"/>
      <family val="1"/>
    </font>
    <font>
      <b/>
      <sz val="11"/>
      <name val="Times New Roman"/>
      <family val="1"/>
    </font>
    <font>
      <b/>
      <sz val="11"/>
      <name val="Arial Cyr"/>
      <family val="0"/>
    </font>
    <font>
      <sz val="11"/>
      <color indexed="8"/>
      <name val="Times New Roman"/>
      <family val="1"/>
    </font>
    <font>
      <i/>
      <sz val="11"/>
      <name val="Times New Roman"/>
      <family val="1"/>
    </font>
    <font>
      <u val="single"/>
      <sz val="7.5"/>
      <color indexed="12"/>
      <name val="Arial Cyr"/>
      <family val="0"/>
    </font>
    <font>
      <u val="single"/>
      <sz val="7.5"/>
      <color indexed="36"/>
      <name val="Arial Cyr"/>
      <family val="0"/>
    </font>
    <font>
      <b/>
      <i/>
      <sz val="11"/>
      <name val="Times New Roman"/>
      <family val="1"/>
    </font>
    <font>
      <sz val="12"/>
      <name val="Times New Roman"/>
      <family val="1"/>
    </font>
    <font>
      <sz val="10"/>
      <name val="Times New Roman"/>
      <family val="1"/>
    </font>
    <font>
      <sz val="14"/>
      <name val="Times New Roman"/>
      <family val="1"/>
    </font>
    <font>
      <b/>
      <sz val="13"/>
      <name val="Times New Roman"/>
      <family val="1"/>
    </font>
    <font>
      <sz val="14"/>
      <color indexed="9"/>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style="thin"/>
      <top>
        <color indexed="63"/>
      </top>
      <bottom>
        <color indexed="63"/>
      </bottom>
    </border>
    <border>
      <left>
        <color indexed="63"/>
      </left>
      <right>
        <color indexed="63"/>
      </right>
      <top style="thin"/>
      <bottom style="thin"/>
    </border>
    <border>
      <left>
        <color indexed="63"/>
      </left>
      <right style="thin"/>
      <top style="thin"/>
      <bottom style="thin"/>
    </border>
    <border>
      <left/>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1" applyNumberFormat="0" applyAlignment="0" applyProtection="0"/>
    <xf numFmtId="0" fontId="35" fillId="27" borderId="2" applyNumberFormat="0" applyAlignment="0" applyProtection="0"/>
    <xf numFmtId="0" fontId="36" fillId="27" borderId="1" applyNumberFormat="0" applyAlignment="0" applyProtection="0"/>
    <xf numFmtId="0" fontId="8"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28" borderId="7" applyNumberFormat="0" applyAlignment="0" applyProtection="0"/>
    <xf numFmtId="0" fontId="42" fillId="0" borderId="0" applyNumberFormat="0" applyFill="0" applyBorder="0" applyAlignment="0" applyProtection="0"/>
    <xf numFmtId="0" fontId="43" fillId="29" borderId="0" applyNumberFormat="0" applyBorder="0" applyAlignment="0" applyProtection="0"/>
    <xf numFmtId="0" fontId="9" fillId="0" borderId="0" applyNumberFormat="0" applyFill="0" applyBorder="0" applyAlignment="0" applyProtection="0"/>
    <xf numFmtId="0" fontId="44" fillId="30" borderId="0" applyNumberFormat="0" applyBorder="0" applyAlignment="0" applyProtection="0"/>
    <xf numFmtId="0" fontId="4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6" fillId="0" borderId="9" applyNumberFormat="0" applyFill="0" applyAlignment="0" applyProtection="0"/>
    <xf numFmtId="0" fontId="47"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8" fillId="32" borderId="0" applyNumberFormat="0" applyBorder="0" applyAlignment="0" applyProtection="0"/>
  </cellStyleXfs>
  <cellXfs count="53">
    <xf numFmtId="0" fontId="0" fillId="0" borderId="0" xfId="0" applyAlignment="1">
      <alignment/>
    </xf>
    <xf numFmtId="0" fontId="5" fillId="0" borderId="0" xfId="0" applyFont="1" applyFill="1" applyAlignment="1">
      <alignment/>
    </xf>
    <xf numFmtId="0" fontId="0" fillId="0" borderId="0" xfId="0" applyFill="1" applyAlignment="1">
      <alignment/>
    </xf>
    <xf numFmtId="0" fontId="0" fillId="0" borderId="0" xfId="0" applyFill="1" applyBorder="1" applyAlignment="1">
      <alignment/>
    </xf>
    <xf numFmtId="0" fontId="5" fillId="0" borderId="0" xfId="0" applyFont="1" applyFill="1" applyBorder="1" applyAlignment="1">
      <alignment/>
    </xf>
    <xf numFmtId="0" fontId="0" fillId="0" borderId="0" xfId="0" applyFont="1" applyFill="1" applyBorder="1" applyAlignment="1">
      <alignment/>
    </xf>
    <xf numFmtId="186" fontId="4" fillId="0" borderId="0" xfId="0" applyNumberFormat="1" applyFont="1" applyFill="1" applyAlignment="1">
      <alignment horizontal="center" vertical="top"/>
    </xf>
    <xf numFmtId="0" fontId="0" fillId="0" borderId="0" xfId="0" applyFont="1" applyFill="1" applyAlignment="1">
      <alignment/>
    </xf>
    <xf numFmtId="0" fontId="3" fillId="0" borderId="10" xfId="0" applyFont="1" applyFill="1" applyBorder="1" applyAlignment="1">
      <alignment horizontal="center" vertical="center" wrapText="1"/>
    </xf>
    <xf numFmtId="0" fontId="3" fillId="0" borderId="10" xfId="0" applyFont="1" applyFill="1" applyBorder="1" applyAlignment="1">
      <alignment horizontal="center" vertical="top" wrapText="1"/>
    </xf>
    <xf numFmtId="186" fontId="4" fillId="0" borderId="10" xfId="0" applyNumberFormat="1" applyFont="1" applyFill="1" applyBorder="1" applyAlignment="1">
      <alignment horizontal="center" vertical="top" wrapText="1"/>
    </xf>
    <xf numFmtId="186" fontId="3" fillId="0" borderId="10" xfId="0" applyNumberFormat="1" applyFont="1" applyFill="1" applyBorder="1" applyAlignment="1">
      <alignment horizontal="center" vertical="top" wrapText="1"/>
    </xf>
    <xf numFmtId="0" fontId="3" fillId="0" borderId="0" xfId="0" applyFont="1" applyFill="1" applyAlignment="1">
      <alignment horizontal="center" vertical="top"/>
    </xf>
    <xf numFmtId="0" fontId="3" fillId="0" borderId="0" xfId="0" applyFont="1" applyFill="1" applyAlignment="1">
      <alignment horizontal="center" vertical="top" wrapText="1"/>
    </xf>
    <xf numFmtId="186" fontId="3" fillId="0" borderId="0" xfId="0" applyNumberFormat="1" applyFont="1" applyFill="1" applyAlignment="1">
      <alignment horizontal="center" vertical="top"/>
    </xf>
    <xf numFmtId="0" fontId="13" fillId="0" borderId="0" xfId="0" applyFont="1" applyFill="1" applyAlignment="1">
      <alignment horizontal="left" vertical="top" wrapText="1"/>
    </xf>
    <xf numFmtId="0" fontId="4" fillId="0" borderId="10" xfId="0" applyFont="1" applyFill="1" applyBorder="1" applyAlignment="1">
      <alignment horizontal="center" vertical="top" wrapText="1"/>
    </xf>
    <xf numFmtId="2" fontId="4" fillId="0" borderId="10" xfId="0" applyNumberFormat="1" applyFont="1" applyFill="1" applyBorder="1" applyAlignment="1">
      <alignment horizontal="center" vertical="top" wrapText="1"/>
    </xf>
    <xf numFmtId="0" fontId="3" fillId="0" borderId="10" xfId="0" applyFont="1" applyFill="1" applyBorder="1" applyAlignment="1">
      <alignment horizontal="center" vertical="top"/>
    </xf>
    <xf numFmtId="2" fontId="3" fillId="0" borderId="10" xfId="0" applyNumberFormat="1" applyFont="1" applyFill="1" applyBorder="1" applyAlignment="1">
      <alignment horizontal="center" vertical="top" wrapText="1"/>
    </xf>
    <xf numFmtId="180" fontId="3" fillId="0" borderId="10" xfId="0" applyNumberFormat="1" applyFont="1" applyFill="1" applyBorder="1" applyAlignment="1">
      <alignment horizontal="center" vertical="top" wrapText="1"/>
    </xf>
    <xf numFmtId="0" fontId="6" fillId="0" borderId="10" xfId="0" applyFont="1" applyFill="1" applyBorder="1" applyAlignment="1">
      <alignment horizontal="center" vertical="top" wrapText="1"/>
    </xf>
    <xf numFmtId="0" fontId="3" fillId="0" borderId="11" xfId="0" applyFont="1" applyFill="1" applyBorder="1" applyAlignment="1">
      <alignment horizontal="center" vertical="top" wrapText="1"/>
    </xf>
    <xf numFmtId="0" fontId="0" fillId="33" borderId="0" xfId="0" applyFont="1" applyFill="1" applyBorder="1" applyAlignment="1">
      <alignment/>
    </xf>
    <xf numFmtId="0" fontId="0" fillId="33" borderId="0" xfId="0" applyFont="1" applyFill="1" applyAlignment="1">
      <alignment/>
    </xf>
    <xf numFmtId="0" fontId="0" fillId="33" borderId="0" xfId="0" applyFill="1" applyBorder="1" applyAlignment="1">
      <alignment/>
    </xf>
    <xf numFmtId="0" fontId="0" fillId="33" borderId="0" xfId="0" applyFill="1" applyAlignment="1">
      <alignment/>
    </xf>
    <xf numFmtId="186" fontId="0" fillId="0" borderId="0" xfId="0" applyNumberFormat="1" applyFill="1" applyBorder="1" applyAlignment="1">
      <alignment/>
    </xf>
    <xf numFmtId="2" fontId="0" fillId="0" borderId="0" xfId="0" applyNumberFormat="1" applyFill="1" applyBorder="1" applyAlignment="1">
      <alignment/>
    </xf>
    <xf numFmtId="186" fontId="0" fillId="33" borderId="0" xfId="0" applyNumberFormat="1" applyFill="1" applyBorder="1" applyAlignment="1">
      <alignment/>
    </xf>
    <xf numFmtId="0" fontId="10" fillId="0" borderId="10" xfId="0" applyFont="1" applyFill="1" applyBorder="1" applyAlignment="1">
      <alignment horizontal="center" vertical="top" wrapText="1"/>
    </xf>
    <xf numFmtId="186" fontId="5" fillId="0" borderId="0" xfId="0" applyNumberFormat="1" applyFont="1" applyFill="1" applyBorder="1" applyAlignment="1">
      <alignment/>
    </xf>
    <xf numFmtId="186" fontId="0" fillId="33" borderId="0" xfId="0" applyNumberFormat="1" applyFont="1" applyFill="1" applyBorder="1" applyAlignment="1">
      <alignment/>
    </xf>
    <xf numFmtId="186" fontId="0" fillId="0" borderId="0" xfId="0" applyNumberFormat="1" applyFont="1" applyFill="1" applyBorder="1" applyAlignment="1">
      <alignment/>
    </xf>
    <xf numFmtId="186" fontId="3" fillId="0" borderId="0" xfId="0" applyNumberFormat="1" applyFont="1" applyFill="1" applyBorder="1" applyAlignment="1">
      <alignment horizontal="center" vertical="top" wrapText="1"/>
    </xf>
    <xf numFmtId="0" fontId="3" fillId="0" borderId="12" xfId="0" applyFont="1" applyFill="1" applyBorder="1" applyAlignment="1">
      <alignment horizontal="center" vertical="top" wrapText="1"/>
    </xf>
    <xf numFmtId="186" fontId="4" fillId="0" borderId="12" xfId="0" applyNumberFormat="1" applyFont="1" applyFill="1" applyBorder="1" applyAlignment="1">
      <alignment horizontal="center" vertical="top" wrapText="1"/>
    </xf>
    <xf numFmtId="186" fontId="3" fillId="0" borderId="12" xfId="0" applyNumberFormat="1" applyFont="1" applyFill="1" applyBorder="1" applyAlignment="1">
      <alignment horizontal="center" vertical="top" wrapText="1"/>
    </xf>
    <xf numFmtId="186" fontId="10" fillId="0" borderId="10" xfId="0" applyNumberFormat="1" applyFont="1" applyFill="1" applyBorder="1" applyAlignment="1">
      <alignment horizontal="center" vertical="top" wrapText="1"/>
    </xf>
    <xf numFmtId="0" fontId="3" fillId="0" borderId="0" xfId="0" applyFont="1" applyFill="1" applyBorder="1" applyAlignment="1">
      <alignment horizontal="center" vertical="top"/>
    </xf>
    <xf numFmtId="186" fontId="10" fillId="0" borderId="0" xfId="0" applyNumberFormat="1" applyFont="1" applyFill="1" applyBorder="1" applyAlignment="1">
      <alignment horizontal="center" vertical="top" wrapText="1"/>
    </xf>
    <xf numFmtId="0" fontId="13" fillId="0" borderId="0" xfId="0" applyFont="1" applyFill="1" applyAlignment="1">
      <alignment horizontal="left" vertical="top" wrapText="1"/>
    </xf>
    <xf numFmtId="0" fontId="3" fillId="0" borderId="0" xfId="0" applyFont="1" applyFill="1" applyAlignment="1">
      <alignment horizontal="left" vertical="top" wrapText="1"/>
    </xf>
    <xf numFmtId="0" fontId="4" fillId="0" borderId="11" xfId="0" applyFont="1" applyFill="1"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4" fillId="0" borderId="10" xfId="0" applyFont="1" applyFill="1" applyBorder="1" applyAlignment="1">
      <alignment horizontal="center" vertical="top" wrapText="1"/>
    </xf>
    <xf numFmtId="0" fontId="4" fillId="0" borderId="10" xfId="0" applyFont="1" applyFill="1" applyBorder="1" applyAlignment="1">
      <alignment horizontal="center" vertical="center" wrapText="1"/>
    </xf>
    <xf numFmtId="186" fontId="4" fillId="0" borderId="10" xfId="0" applyNumberFormat="1" applyFont="1" applyFill="1" applyBorder="1" applyAlignment="1">
      <alignment horizontal="center" vertical="top" textRotation="90" wrapText="1"/>
    </xf>
    <xf numFmtId="186" fontId="4" fillId="0" borderId="10" xfId="0" applyNumberFormat="1" applyFont="1" applyFill="1" applyBorder="1" applyAlignment="1">
      <alignment horizontal="center" vertical="top" wrapText="1"/>
    </xf>
    <xf numFmtId="0" fontId="4" fillId="0" borderId="0" xfId="0" applyFont="1" applyFill="1" applyBorder="1" applyAlignment="1">
      <alignment horizontal="center" vertical="top" wrapText="1"/>
    </xf>
    <xf numFmtId="0" fontId="14" fillId="0" borderId="15" xfId="0" applyFont="1" applyFill="1" applyBorder="1" applyAlignment="1">
      <alignment horizontal="center" vertical="center" wrapText="1"/>
    </xf>
    <xf numFmtId="0" fontId="3" fillId="0" borderId="10" xfId="0" applyFont="1" applyFill="1" applyBorder="1" applyAlignment="1">
      <alignment horizontal="center" vertical="top"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200"/>
  <sheetViews>
    <sheetView tabSelected="1" view="pageBreakPreview" zoomScale="70" zoomScaleNormal="71" zoomScaleSheetLayoutView="70" zoomScalePageLayoutView="69" workbookViewId="0" topLeftCell="A89">
      <selection activeCell="C93" sqref="C93"/>
    </sheetView>
  </sheetViews>
  <sheetFormatPr defaultColWidth="9.00390625" defaultRowHeight="12.75"/>
  <cols>
    <col min="1" max="1" width="5.875" style="12" customWidth="1"/>
    <col min="2" max="2" width="49.375" style="13" customWidth="1"/>
    <col min="3" max="3" width="41.125" style="12" customWidth="1"/>
    <col min="4" max="4" width="11.125" style="12" customWidth="1"/>
    <col min="5" max="5" width="15.00390625" style="6" customWidth="1"/>
    <col min="6" max="6" width="13.25390625" style="14" customWidth="1"/>
    <col min="7" max="7" width="13.125" style="14" customWidth="1"/>
    <col min="8" max="8" width="12.00390625" style="14" customWidth="1"/>
    <col min="9" max="9" width="10.75390625" style="14" customWidth="1"/>
    <col min="10" max="10" width="34.375" style="12" customWidth="1"/>
    <col min="11" max="11" width="9.875" style="3" bestFit="1" customWidth="1"/>
    <col min="12" max="12" width="9.125" style="3" customWidth="1"/>
    <col min="13" max="13" width="10.125" style="3" bestFit="1" customWidth="1"/>
    <col min="14" max="43" width="9.125" style="3" customWidth="1"/>
    <col min="44" max="16384" width="9.125" style="2" customWidth="1"/>
  </cols>
  <sheetData>
    <row r="1" ht="20.25" customHeight="1">
      <c r="J1" s="15" t="s">
        <v>240</v>
      </c>
    </row>
    <row r="2" ht="57" customHeight="1">
      <c r="J2" s="15" t="s">
        <v>346</v>
      </c>
    </row>
    <row r="3" ht="49.5" customHeight="1">
      <c r="J3" s="15"/>
    </row>
    <row r="4" spans="1:10" ht="30.75" customHeight="1">
      <c r="A4" s="51" t="s">
        <v>276</v>
      </c>
      <c r="B4" s="51"/>
      <c r="C4" s="51"/>
      <c r="D4" s="51"/>
      <c r="E4" s="51"/>
      <c r="F4" s="51"/>
      <c r="G4" s="51"/>
      <c r="H4" s="51"/>
      <c r="I4" s="51"/>
      <c r="J4" s="51"/>
    </row>
    <row r="5" spans="1:10" ht="24" customHeight="1">
      <c r="A5" s="52" t="s">
        <v>47</v>
      </c>
      <c r="B5" s="46" t="s">
        <v>48</v>
      </c>
      <c r="C5" s="46" t="s">
        <v>44</v>
      </c>
      <c r="D5" s="46" t="s">
        <v>46</v>
      </c>
      <c r="E5" s="49" t="s">
        <v>43</v>
      </c>
      <c r="F5" s="49"/>
      <c r="G5" s="49"/>
      <c r="H5" s="49"/>
      <c r="I5" s="49"/>
      <c r="J5" s="46" t="s">
        <v>49</v>
      </c>
    </row>
    <row r="6" spans="1:10" ht="18" customHeight="1">
      <c r="A6" s="52"/>
      <c r="B6" s="46"/>
      <c r="C6" s="46"/>
      <c r="D6" s="46"/>
      <c r="E6" s="48" t="s">
        <v>45</v>
      </c>
      <c r="F6" s="49" t="s">
        <v>50</v>
      </c>
      <c r="G6" s="49"/>
      <c r="H6" s="49"/>
      <c r="I6" s="49"/>
      <c r="J6" s="46"/>
    </row>
    <row r="7" spans="1:10" ht="12.75" customHeight="1">
      <c r="A7" s="52"/>
      <c r="B7" s="46"/>
      <c r="C7" s="46"/>
      <c r="D7" s="46"/>
      <c r="E7" s="48"/>
      <c r="F7" s="48" t="s">
        <v>36</v>
      </c>
      <c r="G7" s="48" t="s">
        <v>37</v>
      </c>
      <c r="H7" s="48" t="s">
        <v>38</v>
      </c>
      <c r="I7" s="48" t="s">
        <v>64</v>
      </c>
      <c r="J7" s="46"/>
    </row>
    <row r="8" spans="1:10" ht="169.5" customHeight="1">
      <c r="A8" s="52"/>
      <c r="B8" s="46"/>
      <c r="C8" s="46"/>
      <c r="D8" s="46"/>
      <c r="E8" s="48"/>
      <c r="F8" s="48"/>
      <c r="G8" s="48"/>
      <c r="H8" s="48"/>
      <c r="I8" s="48"/>
      <c r="J8" s="46"/>
    </row>
    <row r="9" spans="1:10" ht="15">
      <c r="A9" s="9" t="s">
        <v>51</v>
      </c>
      <c r="B9" s="16" t="s">
        <v>52</v>
      </c>
      <c r="C9" s="16" t="s">
        <v>53</v>
      </c>
      <c r="D9" s="16" t="s">
        <v>54</v>
      </c>
      <c r="E9" s="10" t="s">
        <v>55</v>
      </c>
      <c r="F9" s="11" t="s">
        <v>56</v>
      </c>
      <c r="G9" s="11" t="s">
        <v>57</v>
      </c>
      <c r="H9" s="11" t="s">
        <v>58</v>
      </c>
      <c r="I9" s="11" t="s">
        <v>59</v>
      </c>
      <c r="J9" s="16" t="s">
        <v>60</v>
      </c>
    </row>
    <row r="10" spans="1:10" ht="16.5" customHeight="1">
      <c r="A10" s="47" t="s">
        <v>40</v>
      </c>
      <c r="B10" s="47"/>
      <c r="C10" s="47"/>
      <c r="D10" s="47"/>
      <c r="E10" s="47"/>
      <c r="F10" s="47" t="s">
        <v>63</v>
      </c>
      <c r="G10" s="47" t="s">
        <v>63</v>
      </c>
      <c r="H10" s="47"/>
      <c r="I10" s="47" t="s">
        <v>63</v>
      </c>
      <c r="J10" s="47"/>
    </row>
    <row r="11" spans="1:10" ht="16.5" customHeight="1">
      <c r="A11" s="46" t="s">
        <v>110</v>
      </c>
      <c r="B11" s="46"/>
      <c r="C11" s="46"/>
      <c r="D11" s="46"/>
      <c r="E11" s="46"/>
      <c r="F11" s="46"/>
      <c r="G11" s="46"/>
      <c r="H11" s="46"/>
      <c r="I11" s="46"/>
      <c r="J11" s="16"/>
    </row>
    <row r="12" spans="1:13" ht="60.75" customHeight="1">
      <c r="A12" s="9">
        <v>1</v>
      </c>
      <c r="B12" s="9" t="s">
        <v>222</v>
      </c>
      <c r="C12" s="9" t="s">
        <v>191</v>
      </c>
      <c r="D12" s="9" t="s">
        <v>106</v>
      </c>
      <c r="E12" s="10">
        <v>65000</v>
      </c>
      <c r="F12" s="11">
        <v>58500</v>
      </c>
      <c r="G12" s="11">
        <v>6500</v>
      </c>
      <c r="H12" s="11" t="s">
        <v>63</v>
      </c>
      <c r="I12" s="11" t="s">
        <v>63</v>
      </c>
      <c r="J12" s="9" t="s">
        <v>221</v>
      </c>
      <c r="L12" s="34"/>
      <c r="M12" s="27"/>
    </row>
    <row r="13" spans="1:10" ht="18.75" customHeight="1">
      <c r="A13" s="46" t="s">
        <v>116</v>
      </c>
      <c r="B13" s="46"/>
      <c r="C13" s="46"/>
      <c r="D13" s="46"/>
      <c r="E13" s="46"/>
      <c r="F13" s="46"/>
      <c r="G13" s="46"/>
      <c r="H13" s="46"/>
      <c r="I13" s="46"/>
      <c r="J13" s="9"/>
    </row>
    <row r="14" spans="1:12" ht="58.5" customHeight="1">
      <c r="A14" s="9">
        <v>2</v>
      </c>
      <c r="B14" s="9" t="s">
        <v>76</v>
      </c>
      <c r="C14" s="9" t="s">
        <v>251</v>
      </c>
      <c r="D14" s="9" t="s">
        <v>106</v>
      </c>
      <c r="E14" s="10">
        <f>G14+I14</f>
        <v>5153.68874</v>
      </c>
      <c r="F14" s="11" t="s">
        <v>63</v>
      </c>
      <c r="G14" s="11">
        <v>4150.369</v>
      </c>
      <c r="H14" s="11" t="s">
        <v>63</v>
      </c>
      <c r="I14" s="11">
        <v>1003.31974</v>
      </c>
      <c r="J14" s="9" t="s">
        <v>301</v>
      </c>
      <c r="L14" s="34"/>
    </row>
    <row r="15" spans="1:10" ht="16.5" customHeight="1">
      <c r="A15" s="46" t="s">
        <v>115</v>
      </c>
      <c r="B15" s="46"/>
      <c r="C15" s="46"/>
      <c r="D15" s="46"/>
      <c r="E15" s="46"/>
      <c r="F15" s="46"/>
      <c r="G15" s="46"/>
      <c r="H15" s="46"/>
      <c r="I15" s="46"/>
      <c r="J15" s="16"/>
    </row>
    <row r="16" spans="1:12" ht="63" customHeight="1">
      <c r="A16" s="9">
        <v>3</v>
      </c>
      <c r="B16" s="9" t="s">
        <v>236</v>
      </c>
      <c r="C16" s="9" t="s">
        <v>26</v>
      </c>
      <c r="D16" s="9" t="s">
        <v>237</v>
      </c>
      <c r="E16" s="10">
        <v>3141.3</v>
      </c>
      <c r="F16" s="11">
        <v>2826.3</v>
      </c>
      <c r="G16" s="11">
        <v>315</v>
      </c>
      <c r="H16" s="11" t="s">
        <v>63</v>
      </c>
      <c r="I16" s="11" t="s">
        <v>63</v>
      </c>
      <c r="J16" s="9" t="s">
        <v>207</v>
      </c>
      <c r="L16" s="34"/>
    </row>
    <row r="17" spans="1:10" ht="16.5" customHeight="1">
      <c r="A17" s="46" t="s">
        <v>122</v>
      </c>
      <c r="B17" s="46"/>
      <c r="C17" s="46"/>
      <c r="D17" s="46"/>
      <c r="E17" s="46"/>
      <c r="F17" s="46"/>
      <c r="G17" s="46"/>
      <c r="H17" s="46"/>
      <c r="I17" s="46"/>
      <c r="J17" s="16"/>
    </row>
    <row r="18" spans="1:14" ht="48.75" customHeight="1">
      <c r="A18" s="9">
        <v>4</v>
      </c>
      <c r="B18" s="9" t="s">
        <v>98</v>
      </c>
      <c r="C18" s="9" t="s">
        <v>300</v>
      </c>
      <c r="D18" s="9" t="s">
        <v>106</v>
      </c>
      <c r="E18" s="10">
        <v>300</v>
      </c>
      <c r="F18" s="11" t="s">
        <v>63</v>
      </c>
      <c r="G18" s="11">
        <v>200</v>
      </c>
      <c r="H18" s="11" t="s">
        <v>63</v>
      </c>
      <c r="I18" s="11">
        <v>100</v>
      </c>
      <c r="J18" s="9" t="s">
        <v>207</v>
      </c>
      <c r="L18" s="34"/>
      <c r="N18" s="27"/>
    </row>
    <row r="19" spans="1:10" ht="48" customHeight="1">
      <c r="A19" s="9">
        <v>5</v>
      </c>
      <c r="B19" s="9" t="s">
        <v>131</v>
      </c>
      <c r="C19" s="9" t="s">
        <v>2</v>
      </c>
      <c r="D19" s="9" t="s">
        <v>106</v>
      </c>
      <c r="E19" s="10">
        <v>17600</v>
      </c>
      <c r="F19" s="11">
        <v>17300</v>
      </c>
      <c r="G19" s="11">
        <v>200</v>
      </c>
      <c r="H19" s="11" t="s">
        <v>63</v>
      </c>
      <c r="I19" s="11">
        <v>100</v>
      </c>
      <c r="J19" s="9" t="s">
        <v>207</v>
      </c>
    </row>
    <row r="20" spans="1:14" ht="67.5" customHeight="1">
      <c r="A20" s="9">
        <v>6</v>
      </c>
      <c r="B20" s="9" t="s">
        <v>157</v>
      </c>
      <c r="C20" s="9" t="s">
        <v>265</v>
      </c>
      <c r="D20" s="9" t="s">
        <v>106</v>
      </c>
      <c r="E20" s="10">
        <v>13705.247</v>
      </c>
      <c r="F20" s="11">
        <v>12334.722</v>
      </c>
      <c r="G20" s="11">
        <v>1370.525</v>
      </c>
      <c r="H20" s="11" t="s">
        <v>63</v>
      </c>
      <c r="I20" s="11" t="s">
        <v>63</v>
      </c>
      <c r="J20" s="9" t="s">
        <v>92</v>
      </c>
      <c r="L20" s="27"/>
      <c r="M20" s="27"/>
      <c r="N20" s="27"/>
    </row>
    <row r="21" spans="1:10" ht="16.5" customHeight="1">
      <c r="A21" s="46" t="s">
        <v>117</v>
      </c>
      <c r="B21" s="46"/>
      <c r="C21" s="46"/>
      <c r="D21" s="46"/>
      <c r="E21" s="46"/>
      <c r="F21" s="46"/>
      <c r="G21" s="46"/>
      <c r="H21" s="46"/>
      <c r="I21" s="46"/>
      <c r="J21" s="16"/>
    </row>
    <row r="22" spans="1:12" ht="50.25" customHeight="1">
      <c r="A22" s="9">
        <v>7</v>
      </c>
      <c r="B22" s="9" t="s">
        <v>175</v>
      </c>
      <c r="C22" s="9" t="s">
        <v>174</v>
      </c>
      <c r="D22" s="9" t="s">
        <v>91</v>
      </c>
      <c r="E22" s="10">
        <v>16500</v>
      </c>
      <c r="F22" s="11">
        <v>14400</v>
      </c>
      <c r="G22" s="11">
        <v>2100</v>
      </c>
      <c r="H22" s="11" t="s">
        <v>63</v>
      </c>
      <c r="I22" s="11" t="s">
        <v>63</v>
      </c>
      <c r="J22" s="9" t="s">
        <v>311</v>
      </c>
      <c r="L22" s="27"/>
    </row>
    <row r="23" spans="1:10" ht="63.75" customHeight="1">
      <c r="A23" s="9">
        <v>8</v>
      </c>
      <c r="B23" s="9" t="s">
        <v>291</v>
      </c>
      <c r="C23" s="9" t="s">
        <v>252</v>
      </c>
      <c r="D23" s="9" t="s">
        <v>106</v>
      </c>
      <c r="E23" s="10">
        <v>430</v>
      </c>
      <c r="F23" s="11" t="s">
        <v>63</v>
      </c>
      <c r="G23" s="11">
        <v>430</v>
      </c>
      <c r="H23" s="11" t="s">
        <v>63</v>
      </c>
      <c r="I23" s="11" t="s">
        <v>63</v>
      </c>
      <c r="J23" s="9" t="s">
        <v>302</v>
      </c>
    </row>
    <row r="24" spans="1:10" ht="93.75" customHeight="1">
      <c r="A24" s="9">
        <v>9</v>
      </c>
      <c r="B24" s="9" t="s">
        <v>139</v>
      </c>
      <c r="C24" s="9" t="s">
        <v>174</v>
      </c>
      <c r="D24" s="9" t="s">
        <v>106</v>
      </c>
      <c r="E24" s="10">
        <v>1208.231</v>
      </c>
      <c r="F24" s="11">
        <v>1087.41</v>
      </c>
      <c r="G24" s="11">
        <v>120.83</v>
      </c>
      <c r="H24" s="11" t="s">
        <v>63</v>
      </c>
      <c r="I24" s="11" t="s">
        <v>63</v>
      </c>
      <c r="J24" s="9" t="s">
        <v>176</v>
      </c>
    </row>
    <row r="25" spans="1:43" s="7" customFormat="1" ht="48.75" customHeight="1">
      <c r="A25" s="9">
        <v>10</v>
      </c>
      <c r="B25" s="9" t="s">
        <v>86</v>
      </c>
      <c r="C25" s="9" t="s">
        <v>174</v>
      </c>
      <c r="D25" s="9" t="s">
        <v>106</v>
      </c>
      <c r="E25" s="10">
        <v>3897.8</v>
      </c>
      <c r="F25" s="11">
        <v>3391</v>
      </c>
      <c r="G25" s="11">
        <v>506.8</v>
      </c>
      <c r="H25" s="11" t="s">
        <v>63</v>
      </c>
      <c r="I25" s="11" t="s">
        <v>63</v>
      </c>
      <c r="J25" s="9" t="s">
        <v>207</v>
      </c>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row>
    <row r="26" spans="1:10" ht="49.5" customHeight="1">
      <c r="A26" s="9">
        <v>11</v>
      </c>
      <c r="B26" s="9" t="s">
        <v>87</v>
      </c>
      <c r="C26" s="9" t="s">
        <v>174</v>
      </c>
      <c r="D26" s="9" t="s">
        <v>106</v>
      </c>
      <c r="E26" s="10">
        <v>6960.7</v>
      </c>
      <c r="F26" s="11">
        <v>6084.6</v>
      </c>
      <c r="G26" s="11">
        <v>876.1</v>
      </c>
      <c r="H26" s="10" t="s">
        <v>63</v>
      </c>
      <c r="I26" s="11" t="s">
        <v>63</v>
      </c>
      <c r="J26" s="9" t="s">
        <v>207</v>
      </c>
    </row>
    <row r="27" spans="1:13" ht="51" customHeight="1">
      <c r="A27" s="9">
        <v>12</v>
      </c>
      <c r="B27" s="9" t="s">
        <v>158</v>
      </c>
      <c r="C27" s="9" t="s">
        <v>174</v>
      </c>
      <c r="D27" s="9" t="s">
        <v>180</v>
      </c>
      <c r="E27" s="10">
        <v>3272.8</v>
      </c>
      <c r="F27" s="11">
        <v>2945.5</v>
      </c>
      <c r="G27" s="11">
        <v>327.3</v>
      </c>
      <c r="H27" s="10" t="s">
        <v>63</v>
      </c>
      <c r="I27" s="10" t="s">
        <v>63</v>
      </c>
      <c r="J27" s="9" t="s">
        <v>207</v>
      </c>
      <c r="L27" s="27"/>
      <c r="M27" s="27"/>
    </row>
    <row r="28" spans="1:10" ht="16.5" customHeight="1">
      <c r="A28" s="46" t="s">
        <v>113</v>
      </c>
      <c r="B28" s="46"/>
      <c r="C28" s="46"/>
      <c r="D28" s="46"/>
      <c r="E28" s="46"/>
      <c r="F28" s="46"/>
      <c r="G28" s="46"/>
      <c r="H28" s="46"/>
      <c r="I28" s="46"/>
      <c r="J28" s="16"/>
    </row>
    <row r="29" spans="1:10" ht="63" customHeight="1">
      <c r="A29" s="9">
        <v>13</v>
      </c>
      <c r="B29" s="9" t="s">
        <v>242</v>
      </c>
      <c r="C29" s="8" t="s">
        <v>323</v>
      </c>
      <c r="D29" s="9" t="s">
        <v>106</v>
      </c>
      <c r="E29" s="10">
        <v>1176.173</v>
      </c>
      <c r="F29" s="11" t="s">
        <v>63</v>
      </c>
      <c r="G29" s="11">
        <v>1176.173</v>
      </c>
      <c r="H29" s="11" t="s">
        <v>63</v>
      </c>
      <c r="I29" s="11" t="s">
        <v>63</v>
      </c>
      <c r="J29" s="9" t="s">
        <v>207</v>
      </c>
    </row>
    <row r="30" spans="1:13" ht="34.5" customHeight="1">
      <c r="A30" s="9">
        <v>14</v>
      </c>
      <c r="B30" s="9" t="s">
        <v>150</v>
      </c>
      <c r="C30" s="8" t="s">
        <v>323</v>
      </c>
      <c r="D30" s="9" t="s">
        <v>106</v>
      </c>
      <c r="E30" s="10">
        <v>13530.776</v>
      </c>
      <c r="F30" s="11">
        <v>12177.7</v>
      </c>
      <c r="G30" s="11">
        <v>1353.076</v>
      </c>
      <c r="H30" s="11" t="s">
        <v>63</v>
      </c>
      <c r="I30" s="11" t="s">
        <v>63</v>
      </c>
      <c r="J30" s="9" t="s">
        <v>303</v>
      </c>
      <c r="L30" s="27"/>
      <c r="M30" s="27"/>
    </row>
    <row r="31" spans="1:10" ht="17.25" customHeight="1">
      <c r="A31" s="46" t="s">
        <v>118</v>
      </c>
      <c r="B31" s="46"/>
      <c r="C31" s="46"/>
      <c r="D31" s="46"/>
      <c r="E31" s="46"/>
      <c r="F31" s="46"/>
      <c r="G31" s="46"/>
      <c r="H31" s="46"/>
      <c r="I31" s="46"/>
      <c r="J31" s="9"/>
    </row>
    <row r="32" spans="1:12" ht="81" customHeight="1">
      <c r="A32" s="9">
        <v>15</v>
      </c>
      <c r="B32" s="9" t="s">
        <v>223</v>
      </c>
      <c r="C32" s="9" t="s">
        <v>224</v>
      </c>
      <c r="D32" s="9" t="s">
        <v>106</v>
      </c>
      <c r="E32" s="10">
        <v>1163.8164</v>
      </c>
      <c r="F32" s="11" t="s">
        <v>63</v>
      </c>
      <c r="G32" s="11">
        <v>1163.8164</v>
      </c>
      <c r="H32" s="11" t="s">
        <v>63</v>
      </c>
      <c r="I32" s="11" t="s">
        <v>63</v>
      </c>
      <c r="J32" s="9" t="s">
        <v>207</v>
      </c>
      <c r="L32" s="11"/>
    </row>
    <row r="33" spans="1:10" ht="16.5" customHeight="1">
      <c r="A33" s="46" t="s">
        <v>123</v>
      </c>
      <c r="B33" s="46"/>
      <c r="C33" s="46"/>
      <c r="D33" s="46"/>
      <c r="E33" s="46"/>
      <c r="F33" s="46"/>
      <c r="G33" s="46"/>
      <c r="H33" s="46"/>
      <c r="I33" s="46"/>
      <c r="J33" s="16"/>
    </row>
    <row r="34" spans="1:12" ht="81" customHeight="1">
      <c r="A34" s="9">
        <v>16</v>
      </c>
      <c r="B34" s="9" t="s">
        <v>88</v>
      </c>
      <c r="C34" s="9" t="s">
        <v>6</v>
      </c>
      <c r="D34" s="9" t="s">
        <v>93</v>
      </c>
      <c r="E34" s="10">
        <v>1000</v>
      </c>
      <c r="F34" s="11">
        <v>900</v>
      </c>
      <c r="G34" s="11">
        <v>100</v>
      </c>
      <c r="H34" s="10" t="s">
        <v>63</v>
      </c>
      <c r="I34" s="10" t="s">
        <v>63</v>
      </c>
      <c r="J34" s="9" t="s">
        <v>132</v>
      </c>
      <c r="L34" s="27"/>
    </row>
    <row r="35" spans="1:10" ht="79.5" customHeight="1">
      <c r="A35" s="9">
        <v>17</v>
      </c>
      <c r="B35" s="9" t="s">
        <v>234</v>
      </c>
      <c r="C35" s="9" t="s">
        <v>330</v>
      </c>
      <c r="D35" s="9" t="s">
        <v>94</v>
      </c>
      <c r="E35" s="10">
        <v>523.908</v>
      </c>
      <c r="F35" s="11">
        <v>419.126</v>
      </c>
      <c r="G35" s="11">
        <v>104.782</v>
      </c>
      <c r="H35" s="10" t="s">
        <v>63</v>
      </c>
      <c r="I35" s="10" t="s">
        <v>63</v>
      </c>
      <c r="J35" s="9" t="s">
        <v>304</v>
      </c>
    </row>
    <row r="36" spans="1:12" ht="81.75" customHeight="1">
      <c r="A36" s="9">
        <v>18</v>
      </c>
      <c r="B36" s="9" t="s">
        <v>160</v>
      </c>
      <c r="C36" s="9" t="s">
        <v>3</v>
      </c>
      <c r="D36" s="9" t="s">
        <v>159</v>
      </c>
      <c r="E36" s="10">
        <v>900</v>
      </c>
      <c r="F36" s="11">
        <v>810</v>
      </c>
      <c r="G36" s="11">
        <v>90</v>
      </c>
      <c r="H36" s="10" t="s">
        <v>63</v>
      </c>
      <c r="I36" s="10" t="s">
        <v>63</v>
      </c>
      <c r="J36" s="9" t="s">
        <v>305</v>
      </c>
      <c r="L36" s="27"/>
    </row>
    <row r="37" spans="1:12" ht="16.5" customHeight="1">
      <c r="A37" s="46" t="s">
        <v>124</v>
      </c>
      <c r="B37" s="46"/>
      <c r="C37" s="46"/>
      <c r="D37" s="46"/>
      <c r="E37" s="46"/>
      <c r="F37" s="46"/>
      <c r="G37" s="46"/>
      <c r="H37" s="46"/>
      <c r="I37" s="46"/>
      <c r="J37" s="16"/>
      <c r="L37" s="27"/>
    </row>
    <row r="38" spans="1:10" ht="78.75" customHeight="1">
      <c r="A38" s="9">
        <v>19</v>
      </c>
      <c r="B38" s="9" t="s">
        <v>68</v>
      </c>
      <c r="C38" s="9" t="s">
        <v>270</v>
      </c>
      <c r="D38" s="9" t="s">
        <v>106</v>
      </c>
      <c r="E38" s="10">
        <v>3511.707</v>
      </c>
      <c r="F38" s="10" t="s">
        <v>63</v>
      </c>
      <c r="G38" s="11">
        <v>3511.707</v>
      </c>
      <c r="H38" s="11" t="s">
        <v>63</v>
      </c>
      <c r="I38" s="11" t="s">
        <v>63</v>
      </c>
      <c r="J38" s="9" t="s">
        <v>207</v>
      </c>
    </row>
    <row r="39" spans="1:12" ht="78.75" customHeight="1">
      <c r="A39" s="9">
        <v>20</v>
      </c>
      <c r="B39" s="9" t="s">
        <v>181</v>
      </c>
      <c r="C39" s="9" t="s">
        <v>182</v>
      </c>
      <c r="D39" s="9" t="s">
        <v>237</v>
      </c>
      <c r="E39" s="10">
        <v>948.923</v>
      </c>
      <c r="F39" s="10" t="s">
        <v>63</v>
      </c>
      <c r="G39" s="11">
        <v>948.923</v>
      </c>
      <c r="H39" s="11" t="s">
        <v>63</v>
      </c>
      <c r="I39" s="11" t="s">
        <v>63</v>
      </c>
      <c r="J39" s="9" t="s">
        <v>92</v>
      </c>
      <c r="L39" s="27"/>
    </row>
    <row r="40" spans="1:10" ht="18" customHeight="1">
      <c r="A40" s="46" t="s">
        <v>177</v>
      </c>
      <c r="B40" s="46"/>
      <c r="C40" s="46"/>
      <c r="D40" s="46"/>
      <c r="E40" s="46"/>
      <c r="F40" s="46"/>
      <c r="G40" s="46"/>
      <c r="H40" s="46"/>
      <c r="I40" s="46"/>
      <c r="J40" s="9"/>
    </row>
    <row r="41" spans="1:10" ht="96.75" customHeight="1">
      <c r="A41" s="9">
        <v>21</v>
      </c>
      <c r="B41" s="9" t="s">
        <v>30</v>
      </c>
      <c r="C41" s="9" t="s">
        <v>269</v>
      </c>
      <c r="D41" s="9" t="s">
        <v>106</v>
      </c>
      <c r="E41" s="10">
        <v>605.275</v>
      </c>
      <c r="F41" s="10" t="s">
        <v>63</v>
      </c>
      <c r="G41" s="11">
        <v>605.275</v>
      </c>
      <c r="H41" s="11" t="s">
        <v>63</v>
      </c>
      <c r="I41" s="11" t="s">
        <v>63</v>
      </c>
      <c r="J41" s="9" t="s">
        <v>207</v>
      </c>
    </row>
    <row r="42" spans="1:10" ht="82.5" customHeight="1">
      <c r="A42" s="9">
        <v>22</v>
      </c>
      <c r="B42" s="9" t="s">
        <v>31</v>
      </c>
      <c r="C42" s="9" t="s">
        <v>326</v>
      </c>
      <c r="D42" s="9" t="s">
        <v>106</v>
      </c>
      <c r="E42" s="10">
        <v>810</v>
      </c>
      <c r="F42" s="11" t="s">
        <v>63</v>
      </c>
      <c r="G42" s="11">
        <v>810</v>
      </c>
      <c r="H42" s="11" t="s">
        <v>63</v>
      </c>
      <c r="I42" s="11" t="s">
        <v>63</v>
      </c>
      <c r="J42" s="9" t="s">
        <v>306</v>
      </c>
    </row>
    <row r="43" spans="1:10" ht="82.5" customHeight="1">
      <c r="A43" s="9">
        <v>23</v>
      </c>
      <c r="B43" s="9" t="s">
        <v>235</v>
      </c>
      <c r="C43" s="9" t="s">
        <v>77</v>
      </c>
      <c r="D43" s="9" t="s">
        <v>180</v>
      </c>
      <c r="E43" s="10">
        <v>958.8</v>
      </c>
      <c r="F43" s="11" t="s">
        <v>63</v>
      </c>
      <c r="G43" s="11">
        <v>958.8</v>
      </c>
      <c r="H43" s="11" t="s">
        <v>63</v>
      </c>
      <c r="I43" s="11" t="s">
        <v>63</v>
      </c>
      <c r="J43" s="9" t="s">
        <v>132</v>
      </c>
    </row>
    <row r="44" spans="1:13" ht="80.25" customHeight="1">
      <c r="A44" s="9">
        <v>24</v>
      </c>
      <c r="B44" s="35" t="s">
        <v>348</v>
      </c>
      <c r="C44" s="9" t="s">
        <v>349</v>
      </c>
      <c r="D44" s="9" t="s">
        <v>180</v>
      </c>
      <c r="E44" s="36">
        <v>2426.7</v>
      </c>
      <c r="F44" s="11" t="s">
        <v>63</v>
      </c>
      <c r="G44" s="36">
        <v>2426.7</v>
      </c>
      <c r="H44" s="11" t="s">
        <v>63</v>
      </c>
      <c r="I44" s="11" t="s">
        <v>63</v>
      </c>
      <c r="J44" s="9" t="s">
        <v>207</v>
      </c>
      <c r="L44" s="27"/>
      <c r="M44" s="27"/>
    </row>
    <row r="45" spans="1:10" ht="16.5" customHeight="1">
      <c r="A45" s="46" t="s">
        <v>119</v>
      </c>
      <c r="B45" s="46"/>
      <c r="C45" s="46"/>
      <c r="D45" s="46"/>
      <c r="E45" s="46"/>
      <c r="F45" s="46"/>
      <c r="G45" s="46"/>
      <c r="H45" s="46"/>
      <c r="I45" s="46"/>
      <c r="J45" s="16"/>
    </row>
    <row r="46" spans="1:10" ht="78" customHeight="1">
      <c r="A46" s="9">
        <v>25</v>
      </c>
      <c r="B46" s="9" t="s">
        <v>79</v>
      </c>
      <c r="C46" s="9" t="s">
        <v>361</v>
      </c>
      <c r="D46" s="9" t="s">
        <v>106</v>
      </c>
      <c r="E46" s="10">
        <v>2133.9</v>
      </c>
      <c r="F46" s="11" t="s">
        <v>63</v>
      </c>
      <c r="G46" s="11">
        <v>2027.2</v>
      </c>
      <c r="H46" s="11">
        <v>106.7</v>
      </c>
      <c r="I46" s="11" t="s">
        <v>63</v>
      </c>
      <c r="J46" s="9" t="s">
        <v>132</v>
      </c>
    </row>
    <row r="47" spans="1:10" ht="97.5" customHeight="1">
      <c r="A47" s="9">
        <v>26</v>
      </c>
      <c r="B47" s="9" t="s">
        <v>28</v>
      </c>
      <c r="C47" s="9" t="s">
        <v>8</v>
      </c>
      <c r="D47" s="9" t="s">
        <v>106</v>
      </c>
      <c r="E47" s="10">
        <v>1200</v>
      </c>
      <c r="F47" s="11" t="s">
        <v>63</v>
      </c>
      <c r="G47" s="11">
        <v>1200</v>
      </c>
      <c r="H47" s="11" t="s">
        <v>63</v>
      </c>
      <c r="I47" s="11" t="s">
        <v>63</v>
      </c>
      <c r="J47" s="9" t="s">
        <v>217</v>
      </c>
    </row>
    <row r="48" spans="1:10" ht="85.5" customHeight="1">
      <c r="A48" s="9">
        <v>27</v>
      </c>
      <c r="B48" s="9" t="s">
        <v>29</v>
      </c>
      <c r="C48" s="9" t="s">
        <v>4</v>
      </c>
      <c r="D48" s="9" t="s">
        <v>106</v>
      </c>
      <c r="E48" s="10">
        <v>680</v>
      </c>
      <c r="F48" s="11" t="s">
        <v>63</v>
      </c>
      <c r="G48" s="11">
        <v>680</v>
      </c>
      <c r="H48" s="11" t="s">
        <v>63</v>
      </c>
      <c r="I48" s="11" t="s">
        <v>63</v>
      </c>
      <c r="J48" s="9" t="s">
        <v>220</v>
      </c>
    </row>
    <row r="49" spans="1:10" ht="75.75" customHeight="1">
      <c r="A49" s="9">
        <v>28</v>
      </c>
      <c r="B49" s="9" t="s">
        <v>27</v>
      </c>
      <c r="C49" s="9" t="s">
        <v>10</v>
      </c>
      <c r="D49" s="9" t="s">
        <v>106</v>
      </c>
      <c r="E49" s="10">
        <v>950</v>
      </c>
      <c r="F49" s="11" t="s">
        <v>63</v>
      </c>
      <c r="G49" s="11">
        <v>950</v>
      </c>
      <c r="H49" s="11" t="s">
        <v>63</v>
      </c>
      <c r="I49" s="11" t="s">
        <v>63</v>
      </c>
      <c r="J49" s="9" t="s">
        <v>220</v>
      </c>
    </row>
    <row r="50" spans="1:10" ht="83.25" customHeight="1">
      <c r="A50" s="9">
        <v>29</v>
      </c>
      <c r="B50" s="9" t="s">
        <v>178</v>
      </c>
      <c r="C50" s="9" t="s">
        <v>11</v>
      </c>
      <c r="D50" s="9" t="s">
        <v>106</v>
      </c>
      <c r="E50" s="10">
        <v>1500</v>
      </c>
      <c r="F50" s="11" t="s">
        <v>63</v>
      </c>
      <c r="G50" s="11">
        <v>1500</v>
      </c>
      <c r="H50" s="11" t="s">
        <v>63</v>
      </c>
      <c r="I50" s="11" t="s">
        <v>63</v>
      </c>
      <c r="J50" s="9" t="s">
        <v>218</v>
      </c>
    </row>
    <row r="51" spans="1:10" ht="77.25" customHeight="1">
      <c r="A51" s="9">
        <v>30</v>
      </c>
      <c r="B51" s="9" t="s">
        <v>32</v>
      </c>
      <c r="C51" s="9" t="s">
        <v>5</v>
      </c>
      <c r="D51" s="9" t="s">
        <v>106</v>
      </c>
      <c r="E51" s="10">
        <v>800</v>
      </c>
      <c r="F51" s="11" t="s">
        <v>63</v>
      </c>
      <c r="G51" s="11">
        <v>800</v>
      </c>
      <c r="H51" s="11" t="s">
        <v>63</v>
      </c>
      <c r="I51" s="11" t="s">
        <v>63</v>
      </c>
      <c r="J51" s="9" t="s">
        <v>219</v>
      </c>
    </row>
    <row r="52" spans="1:10" ht="94.5" customHeight="1">
      <c r="A52" s="9">
        <v>31</v>
      </c>
      <c r="B52" s="9" t="s">
        <v>339</v>
      </c>
      <c r="C52" s="9" t="s">
        <v>340</v>
      </c>
      <c r="D52" s="9" t="s">
        <v>106</v>
      </c>
      <c r="E52" s="10">
        <v>1033.6</v>
      </c>
      <c r="F52" s="11" t="s">
        <v>63</v>
      </c>
      <c r="G52" s="11">
        <v>1033.6</v>
      </c>
      <c r="H52" s="11" t="s">
        <v>63</v>
      </c>
      <c r="I52" s="11" t="s">
        <v>63</v>
      </c>
      <c r="J52" s="9" t="s">
        <v>218</v>
      </c>
    </row>
    <row r="53" spans="1:10" ht="80.25" customHeight="1">
      <c r="A53" s="9">
        <v>32</v>
      </c>
      <c r="B53" s="9" t="s">
        <v>96</v>
      </c>
      <c r="C53" s="9" t="s">
        <v>266</v>
      </c>
      <c r="D53" s="9" t="s">
        <v>106</v>
      </c>
      <c r="E53" s="10">
        <v>249.801</v>
      </c>
      <c r="F53" s="11" t="s">
        <v>63</v>
      </c>
      <c r="G53" s="11">
        <v>249.801</v>
      </c>
      <c r="H53" s="11" t="s">
        <v>63</v>
      </c>
      <c r="I53" s="11" t="s">
        <v>63</v>
      </c>
      <c r="J53" s="9" t="s">
        <v>217</v>
      </c>
    </row>
    <row r="54" spans="1:12" ht="80.25" customHeight="1">
      <c r="A54" s="9">
        <v>33</v>
      </c>
      <c r="B54" s="9" t="s">
        <v>165</v>
      </c>
      <c r="C54" s="9" t="s">
        <v>166</v>
      </c>
      <c r="D54" s="9" t="s">
        <v>237</v>
      </c>
      <c r="E54" s="10">
        <v>300</v>
      </c>
      <c r="F54" s="11" t="s">
        <v>63</v>
      </c>
      <c r="G54" s="11">
        <v>300</v>
      </c>
      <c r="H54" s="11" t="s">
        <v>63</v>
      </c>
      <c r="I54" s="11" t="s">
        <v>63</v>
      </c>
      <c r="J54" s="9" t="s">
        <v>208</v>
      </c>
      <c r="L54" s="27"/>
    </row>
    <row r="55" spans="1:10" ht="19.5" customHeight="1">
      <c r="A55" s="46" t="s">
        <v>125</v>
      </c>
      <c r="B55" s="46"/>
      <c r="C55" s="46"/>
      <c r="D55" s="46"/>
      <c r="E55" s="46"/>
      <c r="F55" s="46"/>
      <c r="G55" s="46"/>
      <c r="H55" s="46"/>
      <c r="I55" s="46"/>
      <c r="J55" s="16"/>
    </row>
    <row r="56" spans="1:12" ht="84.75" customHeight="1">
      <c r="A56" s="9">
        <v>34</v>
      </c>
      <c r="B56" s="9" t="s">
        <v>33</v>
      </c>
      <c r="C56" s="9" t="s">
        <v>267</v>
      </c>
      <c r="D56" s="9" t="s">
        <v>106</v>
      </c>
      <c r="E56" s="10">
        <v>8298.1</v>
      </c>
      <c r="F56" s="11" t="s">
        <v>63</v>
      </c>
      <c r="G56" s="11">
        <v>8298.1</v>
      </c>
      <c r="H56" s="11" t="s">
        <v>63</v>
      </c>
      <c r="I56" s="10" t="s">
        <v>63</v>
      </c>
      <c r="J56" s="9" t="s">
        <v>216</v>
      </c>
      <c r="L56" s="27"/>
    </row>
    <row r="57" spans="1:12" ht="78.75" customHeight="1">
      <c r="A57" s="9">
        <v>35</v>
      </c>
      <c r="B57" s="9" t="s">
        <v>225</v>
      </c>
      <c r="C57" s="9" t="s">
        <v>296</v>
      </c>
      <c r="D57" s="9" t="s">
        <v>106</v>
      </c>
      <c r="E57" s="10">
        <v>16440.9</v>
      </c>
      <c r="F57" s="11">
        <v>14708.7</v>
      </c>
      <c r="G57" s="11">
        <v>1732.2</v>
      </c>
      <c r="H57" s="11" t="s">
        <v>63</v>
      </c>
      <c r="I57" s="10" t="s">
        <v>63</v>
      </c>
      <c r="J57" s="9" t="s">
        <v>205</v>
      </c>
      <c r="L57" s="11"/>
    </row>
    <row r="58" spans="1:13" ht="79.5" customHeight="1">
      <c r="A58" s="9">
        <v>36</v>
      </c>
      <c r="B58" s="9" t="s">
        <v>297</v>
      </c>
      <c r="C58" s="9" t="s">
        <v>296</v>
      </c>
      <c r="D58" s="9" t="s">
        <v>106</v>
      </c>
      <c r="E58" s="10">
        <v>3500</v>
      </c>
      <c r="F58" s="11" t="s">
        <v>63</v>
      </c>
      <c r="G58" s="11">
        <v>3500</v>
      </c>
      <c r="H58" s="11" t="s">
        <v>63</v>
      </c>
      <c r="I58" s="10" t="s">
        <v>63</v>
      </c>
      <c r="J58" s="9" t="s">
        <v>208</v>
      </c>
      <c r="L58" s="27"/>
      <c r="M58" s="27"/>
    </row>
    <row r="59" spans="1:10" ht="15.75" customHeight="1">
      <c r="A59" s="46" t="s">
        <v>120</v>
      </c>
      <c r="B59" s="46"/>
      <c r="C59" s="46"/>
      <c r="D59" s="46"/>
      <c r="E59" s="46"/>
      <c r="F59" s="46"/>
      <c r="G59" s="46"/>
      <c r="H59" s="46"/>
      <c r="I59" s="46"/>
      <c r="J59" s="9"/>
    </row>
    <row r="60" spans="1:12" ht="49.5" customHeight="1">
      <c r="A60" s="9">
        <v>37</v>
      </c>
      <c r="B60" s="9" t="s">
        <v>298</v>
      </c>
      <c r="C60" s="9" t="s">
        <v>299</v>
      </c>
      <c r="D60" s="9" t="s">
        <v>106</v>
      </c>
      <c r="E60" s="10">
        <v>676.972</v>
      </c>
      <c r="F60" s="11" t="s">
        <v>63</v>
      </c>
      <c r="G60" s="11">
        <v>676.972</v>
      </c>
      <c r="H60" s="11" t="s">
        <v>63</v>
      </c>
      <c r="I60" s="10" t="s">
        <v>63</v>
      </c>
      <c r="J60" s="9" t="s">
        <v>132</v>
      </c>
      <c r="L60" s="11"/>
    </row>
    <row r="61" spans="1:10" ht="16.5" customHeight="1">
      <c r="A61" s="46" t="s">
        <v>126</v>
      </c>
      <c r="B61" s="46"/>
      <c r="C61" s="46"/>
      <c r="D61" s="46"/>
      <c r="E61" s="46"/>
      <c r="F61" s="46"/>
      <c r="G61" s="46"/>
      <c r="H61" s="46"/>
      <c r="I61" s="46"/>
      <c r="J61" s="16"/>
    </row>
    <row r="62" spans="1:10" ht="52.5" customHeight="1">
      <c r="A62" s="9">
        <v>38</v>
      </c>
      <c r="B62" s="9" t="s">
        <v>142</v>
      </c>
      <c r="C62" s="9" t="s">
        <v>137</v>
      </c>
      <c r="D62" s="9" t="s">
        <v>106</v>
      </c>
      <c r="E62" s="10">
        <v>4812.673</v>
      </c>
      <c r="F62" s="11" t="s">
        <v>63</v>
      </c>
      <c r="G62" s="11">
        <v>4812.673</v>
      </c>
      <c r="H62" s="11" t="s">
        <v>63</v>
      </c>
      <c r="I62" s="11" t="s">
        <v>63</v>
      </c>
      <c r="J62" s="9" t="s">
        <v>92</v>
      </c>
    </row>
    <row r="63" spans="1:13" ht="53.25" customHeight="1">
      <c r="A63" s="9">
        <v>39</v>
      </c>
      <c r="B63" s="9" t="s">
        <v>256</v>
      </c>
      <c r="C63" s="9" t="s">
        <v>137</v>
      </c>
      <c r="D63" s="9" t="s">
        <v>106</v>
      </c>
      <c r="E63" s="10">
        <v>331.468</v>
      </c>
      <c r="F63" s="11" t="s">
        <v>63</v>
      </c>
      <c r="G63" s="11">
        <v>331.468</v>
      </c>
      <c r="H63" s="11" t="s">
        <v>63</v>
      </c>
      <c r="I63" s="11" t="s">
        <v>63</v>
      </c>
      <c r="J63" s="9" t="s">
        <v>207</v>
      </c>
      <c r="L63" s="27"/>
      <c r="M63" s="27"/>
    </row>
    <row r="64" spans="1:10" ht="16.5" customHeight="1">
      <c r="A64" s="46" t="s">
        <v>114</v>
      </c>
      <c r="B64" s="46"/>
      <c r="C64" s="46"/>
      <c r="D64" s="46"/>
      <c r="E64" s="46"/>
      <c r="F64" s="46"/>
      <c r="G64" s="46"/>
      <c r="H64" s="46"/>
      <c r="I64" s="46"/>
      <c r="J64" s="16"/>
    </row>
    <row r="65" spans="1:10" ht="81" customHeight="1">
      <c r="A65" s="9">
        <v>40</v>
      </c>
      <c r="B65" s="9" t="s">
        <v>226</v>
      </c>
      <c r="C65" s="9" t="s">
        <v>263</v>
      </c>
      <c r="D65" s="9" t="s">
        <v>106</v>
      </c>
      <c r="E65" s="10">
        <v>10500</v>
      </c>
      <c r="F65" s="11">
        <v>10500</v>
      </c>
      <c r="G65" s="11" t="s">
        <v>63</v>
      </c>
      <c r="H65" s="11" t="s">
        <v>63</v>
      </c>
      <c r="I65" s="11" t="s">
        <v>63</v>
      </c>
      <c r="J65" s="9" t="s">
        <v>215</v>
      </c>
    </row>
    <row r="66" spans="1:13" ht="93.75" customHeight="1">
      <c r="A66" s="9">
        <v>41</v>
      </c>
      <c r="B66" s="9" t="s">
        <v>154</v>
      </c>
      <c r="C66" s="9" t="s">
        <v>268</v>
      </c>
      <c r="D66" s="9" t="s">
        <v>106</v>
      </c>
      <c r="E66" s="10">
        <v>1288.296</v>
      </c>
      <c r="F66" s="11">
        <v>1288.296</v>
      </c>
      <c r="G66" s="11" t="s">
        <v>63</v>
      </c>
      <c r="H66" s="11" t="s">
        <v>63</v>
      </c>
      <c r="I66" s="11" t="s">
        <v>63</v>
      </c>
      <c r="J66" s="9" t="s">
        <v>214</v>
      </c>
      <c r="L66" s="27"/>
      <c r="M66" s="27"/>
    </row>
    <row r="67" spans="1:10" ht="18" customHeight="1">
      <c r="A67" s="46" t="s">
        <v>111</v>
      </c>
      <c r="B67" s="46"/>
      <c r="C67" s="46"/>
      <c r="D67" s="46"/>
      <c r="E67" s="46"/>
      <c r="F67" s="46"/>
      <c r="G67" s="46"/>
      <c r="H67" s="46"/>
      <c r="I67" s="46"/>
      <c r="J67" s="9"/>
    </row>
    <row r="68" spans="1:10" ht="64.5" customHeight="1">
      <c r="A68" s="9">
        <v>42</v>
      </c>
      <c r="B68" s="9" t="s">
        <v>95</v>
      </c>
      <c r="C68" s="9" t="s">
        <v>161</v>
      </c>
      <c r="D68" s="9" t="s">
        <v>106</v>
      </c>
      <c r="E68" s="10">
        <v>1498.4096</v>
      </c>
      <c r="F68" s="11" t="s">
        <v>63</v>
      </c>
      <c r="G68" s="11">
        <v>1498.4096</v>
      </c>
      <c r="H68" s="10" t="s">
        <v>63</v>
      </c>
      <c r="I68" s="10" t="s">
        <v>63</v>
      </c>
      <c r="J68" s="9" t="s">
        <v>213</v>
      </c>
    </row>
    <row r="69" spans="1:10" ht="70.5" customHeight="1">
      <c r="A69" s="9">
        <v>43</v>
      </c>
      <c r="B69" s="9" t="s">
        <v>97</v>
      </c>
      <c r="C69" s="9" t="s">
        <v>272</v>
      </c>
      <c r="D69" s="9" t="s">
        <v>106</v>
      </c>
      <c r="E69" s="10">
        <v>140.169</v>
      </c>
      <c r="F69" s="11" t="s">
        <v>63</v>
      </c>
      <c r="G69" s="11">
        <v>140.169</v>
      </c>
      <c r="H69" s="11" t="s">
        <v>63</v>
      </c>
      <c r="I69" s="11" t="s">
        <v>63</v>
      </c>
      <c r="J69" s="9" t="s">
        <v>212</v>
      </c>
    </row>
    <row r="70" spans="1:10" ht="63.75" customHeight="1">
      <c r="A70" s="9">
        <v>44</v>
      </c>
      <c r="B70" s="9" t="s">
        <v>167</v>
      </c>
      <c r="C70" s="9" t="s">
        <v>233</v>
      </c>
      <c r="D70" s="9" t="s">
        <v>180</v>
      </c>
      <c r="E70" s="10">
        <v>701.042</v>
      </c>
      <c r="F70" s="11" t="s">
        <v>63</v>
      </c>
      <c r="G70" s="11">
        <v>701.042</v>
      </c>
      <c r="H70" s="11" t="s">
        <v>63</v>
      </c>
      <c r="I70" s="11" t="s">
        <v>63</v>
      </c>
      <c r="J70" s="9" t="s">
        <v>132</v>
      </c>
    </row>
    <row r="71" spans="1:10" ht="66.75" customHeight="1">
      <c r="A71" s="9">
        <v>45</v>
      </c>
      <c r="B71" s="9" t="s">
        <v>81</v>
      </c>
      <c r="C71" s="9" t="s">
        <v>233</v>
      </c>
      <c r="D71" s="9" t="s">
        <v>180</v>
      </c>
      <c r="E71" s="10">
        <v>901.063</v>
      </c>
      <c r="F71" s="11" t="s">
        <v>63</v>
      </c>
      <c r="G71" s="11">
        <v>901.063</v>
      </c>
      <c r="H71" s="11" t="s">
        <v>63</v>
      </c>
      <c r="I71" s="11" t="s">
        <v>63</v>
      </c>
      <c r="J71" s="9" t="s">
        <v>132</v>
      </c>
    </row>
    <row r="72" spans="1:12" ht="81.75" customHeight="1">
      <c r="A72" s="9">
        <v>46</v>
      </c>
      <c r="B72" s="9" t="s">
        <v>358</v>
      </c>
      <c r="C72" s="9" t="s">
        <v>78</v>
      </c>
      <c r="D72" s="9" t="s">
        <v>180</v>
      </c>
      <c r="E72" s="10">
        <v>2246.19</v>
      </c>
      <c r="F72" s="11" t="s">
        <v>63</v>
      </c>
      <c r="G72" s="11">
        <v>2246.19</v>
      </c>
      <c r="H72" s="11" t="s">
        <v>63</v>
      </c>
      <c r="I72" s="11" t="s">
        <v>63</v>
      </c>
      <c r="J72" s="9" t="s">
        <v>132</v>
      </c>
      <c r="L72" s="27"/>
    </row>
    <row r="73" spans="1:12" ht="18.75" customHeight="1">
      <c r="A73" s="46" t="s">
        <v>351</v>
      </c>
      <c r="B73" s="46"/>
      <c r="C73" s="46"/>
      <c r="D73" s="46"/>
      <c r="E73" s="46"/>
      <c r="F73" s="46"/>
      <c r="G73" s="46"/>
      <c r="H73" s="46"/>
      <c r="I73" s="46"/>
      <c r="J73" s="9"/>
      <c r="L73" s="27"/>
    </row>
    <row r="74" spans="1:12" ht="81.75" customHeight="1">
      <c r="A74" s="9">
        <v>47</v>
      </c>
      <c r="B74" s="9" t="s">
        <v>352</v>
      </c>
      <c r="C74" s="9" t="s">
        <v>354</v>
      </c>
      <c r="D74" s="9" t="s">
        <v>180</v>
      </c>
      <c r="E74" s="10">
        <v>3753.8</v>
      </c>
      <c r="F74" s="11" t="s">
        <v>63</v>
      </c>
      <c r="G74" s="10">
        <v>3753.8</v>
      </c>
      <c r="H74" s="11" t="s">
        <v>63</v>
      </c>
      <c r="I74" s="11" t="s">
        <v>63</v>
      </c>
      <c r="J74" s="9" t="s">
        <v>353</v>
      </c>
      <c r="L74" s="27"/>
    </row>
    <row r="75" spans="1:10" ht="17.25" customHeight="1">
      <c r="A75" s="46" t="s">
        <v>133</v>
      </c>
      <c r="B75" s="46"/>
      <c r="C75" s="46"/>
      <c r="D75" s="46"/>
      <c r="E75" s="46"/>
      <c r="F75" s="46"/>
      <c r="G75" s="46"/>
      <c r="H75" s="46"/>
      <c r="I75" s="46"/>
      <c r="J75" s="9"/>
    </row>
    <row r="76" spans="1:10" ht="78.75" customHeight="1">
      <c r="A76" s="9">
        <v>48</v>
      </c>
      <c r="B76" s="9" t="s">
        <v>19</v>
      </c>
      <c r="C76" s="9" t="s">
        <v>322</v>
      </c>
      <c r="D76" s="9" t="s">
        <v>106</v>
      </c>
      <c r="E76" s="10">
        <v>986</v>
      </c>
      <c r="F76" s="11" t="s">
        <v>63</v>
      </c>
      <c r="G76" s="11">
        <v>986</v>
      </c>
      <c r="H76" s="10"/>
      <c r="I76" s="10"/>
      <c r="J76" s="9" t="s">
        <v>211</v>
      </c>
    </row>
    <row r="77" spans="1:10" ht="93.75" customHeight="1">
      <c r="A77" s="9">
        <v>49</v>
      </c>
      <c r="B77" s="9" t="s">
        <v>20</v>
      </c>
      <c r="C77" s="9" t="s">
        <v>324</v>
      </c>
      <c r="D77" s="9" t="s">
        <v>106</v>
      </c>
      <c r="E77" s="10">
        <v>3383</v>
      </c>
      <c r="F77" s="11" t="s">
        <v>63</v>
      </c>
      <c r="G77" s="11">
        <f>E77</f>
        <v>3383</v>
      </c>
      <c r="H77" s="11" t="s">
        <v>63</v>
      </c>
      <c r="I77" s="11" t="s">
        <v>63</v>
      </c>
      <c r="J77" s="9" t="s">
        <v>210</v>
      </c>
    </row>
    <row r="78" spans="1:12" ht="98.25" customHeight="1">
      <c r="A78" s="9">
        <v>50</v>
      </c>
      <c r="B78" s="9" t="s">
        <v>179</v>
      </c>
      <c r="C78" s="9" t="s">
        <v>325</v>
      </c>
      <c r="D78" s="9" t="s">
        <v>106</v>
      </c>
      <c r="E78" s="10">
        <v>1500</v>
      </c>
      <c r="F78" s="11" t="s">
        <v>63</v>
      </c>
      <c r="G78" s="11">
        <f>E78</f>
        <v>1500</v>
      </c>
      <c r="H78" s="11" t="s">
        <v>63</v>
      </c>
      <c r="I78" s="11" t="s">
        <v>63</v>
      </c>
      <c r="J78" s="9" t="s">
        <v>205</v>
      </c>
      <c r="L78" s="27"/>
    </row>
    <row r="79" spans="1:10" ht="15" customHeight="1">
      <c r="A79" s="46" t="s">
        <v>172</v>
      </c>
      <c r="B79" s="46"/>
      <c r="C79" s="46"/>
      <c r="D79" s="46"/>
      <c r="E79" s="46"/>
      <c r="F79" s="46"/>
      <c r="G79" s="46"/>
      <c r="H79" s="46"/>
      <c r="I79" s="46"/>
      <c r="J79" s="9"/>
    </row>
    <row r="80" spans="1:10" ht="62.25" customHeight="1">
      <c r="A80" s="9">
        <v>51</v>
      </c>
      <c r="B80" s="9" t="s">
        <v>22</v>
      </c>
      <c r="C80" s="9" t="s">
        <v>173</v>
      </c>
      <c r="D80" s="16">
        <v>2016</v>
      </c>
      <c r="E80" s="10">
        <v>512.396</v>
      </c>
      <c r="F80" s="11" t="s">
        <v>63</v>
      </c>
      <c r="G80" s="11">
        <f>E80</f>
        <v>512.396</v>
      </c>
      <c r="H80" s="11" t="s">
        <v>63</v>
      </c>
      <c r="I80" s="11" t="s">
        <v>63</v>
      </c>
      <c r="J80" s="9" t="s">
        <v>209</v>
      </c>
    </row>
    <row r="81" spans="1:10" ht="63" customHeight="1">
      <c r="A81" s="9">
        <v>52</v>
      </c>
      <c r="B81" s="9" t="s">
        <v>257</v>
      </c>
      <c r="C81" s="9" t="s">
        <v>173</v>
      </c>
      <c r="D81" s="16">
        <v>2017</v>
      </c>
      <c r="E81" s="10">
        <v>700</v>
      </c>
      <c r="F81" s="11" t="s">
        <v>63</v>
      </c>
      <c r="G81" s="11">
        <f>E81</f>
        <v>700</v>
      </c>
      <c r="H81" s="11" t="s">
        <v>63</v>
      </c>
      <c r="I81" s="11" t="s">
        <v>63</v>
      </c>
      <c r="J81" s="9" t="s">
        <v>21</v>
      </c>
    </row>
    <row r="82" spans="1:10" ht="63" customHeight="1">
      <c r="A82" s="9">
        <v>53</v>
      </c>
      <c r="B82" s="9" t="s">
        <v>241</v>
      </c>
      <c r="C82" s="9" t="s">
        <v>173</v>
      </c>
      <c r="D82" s="16">
        <v>2018</v>
      </c>
      <c r="E82" s="10">
        <v>200</v>
      </c>
      <c r="F82" s="11" t="s">
        <v>63</v>
      </c>
      <c r="G82" s="11">
        <f>E82</f>
        <v>200</v>
      </c>
      <c r="H82" s="11" t="s">
        <v>63</v>
      </c>
      <c r="I82" s="11" t="s">
        <v>63</v>
      </c>
      <c r="J82" s="9" t="s">
        <v>132</v>
      </c>
    </row>
    <row r="83" spans="1:13" ht="68.25" customHeight="1">
      <c r="A83" s="9">
        <v>54</v>
      </c>
      <c r="B83" s="35" t="s">
        <v>359</v>
      </c>
      <c r="C83" s="9" t="s">
        <v>173</v>
      </c>
      <c r="D83" s="9" t="s">
        <v>100</v>
      </c>
      <c r="E83" s="36">
        <v>388.1</v>
      </c>
      <c r="F83" s="11" t="s">
        <v>63</v>
      </c>
      <c r="G83" s="37">
        <f>E83</f>
        <v>388.1</v>
      </c>
      <c r="H83" s="11" t="s">
        <v>63</v>
      </c>
      <c r="I83" s="11" t="s">
        <v>63</v>
      </c>
      <c r="J83" s="9" t="s">
        <v>207</v>
      </c>
      <c r="L83" s="27"/>
      <c r="M83" s="27"/>
    </row>
    <row r="84" spans="1:10" ht="18" customHeight="1">
      <c r="A84" s="46" t="s">
        <v>127</v>
      </c>
      <c r="B84" s="46"/>
      <c r="C84" s="46"/>
      <c r="D84" s="46"/>
      <c r="E84" s="46"/>
      <c r="F84" s="46"/>
      <c r="G84" s="46"/>
      <c r="H84" s="46"/>
      <c r="I84" s="46"/>
      <c r="J84" s="9"/>
    </row>
    <row r="85" spans="1:12" ht="41.25" customHeight="1">
      <c r="A85" s="9">
        <v>55</v>
      </c>
      <c r="B85" s="9" t="s">
        <v>169</v>
      </c>
      <c r="C85" s="9" t="s">
        <v>163</v>
      </c>
      <c r="D85" s="9" t="s">
        <v>106</v>
      </c>
      <c r="E85" s="10">
        <v>8230.063</v>
      </c>
      <c r="F85" s="11">
        <f>E85</f>
        <v>8230.063</v>
      </c>
      <c r="G85" s="11" t="s">
        <v>63</v>
      </c>
      <c r="H85" s="11" t="s">
        <v>63</v>
      </c>
      <c r="I85" s="11" t="s">
        <v>63</v>
      </c>
      <c r="J85" s="9" t="s">
        <v>208</v>
      </c>
      <c r="L85" s="27"/>
    </row>
    <row r="86" spans="1:10" ht="53.25" customHeight="1">
      <c r="A86" s="9">
        <v>56</v>
      </c>
      <c r="B86" s="9" t="s">
        <v>170</v>
      </c>
      <c r="C86" s="9" t="s">
        <v>163</v>
      </c>
      <c r="D86" s="9" t="s">
        <v>106</v>
      </c>
      <c r="E86" s="10">
        <v>2767.12</v>
      </c>
      <c r="F86" s="11">
        <f>E86</f>
        <v>2767.12</v>
      </c>
      <c r="G86" s="11" t="s">
        <v>63</v>
      </c>
      <c r="H86" s="11" t="s">
        <v>63</v>
      </c>
      <c r="I86" s="11" t="s">
        <v>63</v>
      </c>
      <c r="J86" s="9" t="s">
        <v>207</v>
      </c>
    </row>
    <row r="87" spans="1:10" ht="63.75" customHeight="1">
      <c r="A87" s="9">
        <v>57</v>
      </c>
      <c r="B87" s="9" t="s">
        <v>171</v>
      </c>
      <c r="C87" s="9" t="s">
        <v>163</v>
      </c>
      <c r="D87" s="9" t="s">
        <v>106</v>
      </c>
      <c r="E87" s="10">
        <v>3471.799</v>
      </c>
      <c r="F87" s="11">
        <f>E87</f>
        <v>3471.799</v>
      </c>
      <c r="G87" s="11" t="s">
        <v>63</v>
      </c>
      <c r="H87" s="11" t="s">
        <v>63</v>
      </c>
      <c r="I87" s="11" t="s">
        <v>63</v>
      </c>
      <c r="J87" s="9" t="s">
        <v>207</v>
      </c>
    </row>
    <row r="88" spans="1:10" ht="36" customHeight="1">
      <c r="A88" s="9">
        <v>58</v>
      </c>
      <c r="B88" s="9" t="s">
        <v>164</v>
      </c>
      <c r="C88" s="9" t="s">
        <v>163</v>
      </c>
      <c r="D88" s="9" t="s">
        <v>106</v>
      </c>
      <c r="E88" s="10">
        <v>2390.468</v>
      </c>
      <c r="F88" s="11">
        <f>E88</f>
        <v>2390.468</v>
      </c>
      <c r="G88" s="11" t="s">
        <v>63</v>
      </c>
      <c r="H88" s="11" t="s">
        <v>63</v>
      </c>
      <c r="I88" s="11" t="s">
        <v>63</v>
      </c>
      <c r="J88" s="9" t="s">
        <v>290</v>
      </c>
    </row>
    <row r="89" spans="1:10" ht="114" customHeight="1">
      <c r="A89" s="9">
        <v>59</v>
      </c>
      <c r="B89" s="9" t="s">
        <v>246</v>
      </c>
      <c r="C89" s="9" t="s">
        <v>7</v>
      </c>
      <c r="D89" s="9" t="s">
        <v>106</v>
      </c>
      <c r="E89" s="10">
        <v>1000</v>
      </c>
      <c r="F89" s="10" t="s">
        <v>63</v>
      </c>
      <c r="G89" s="11">
        <v>1000</v>
      </c>
      <c r="H89" s="10" t="s">
        <v>63</v>
      </c>
      <c r="I89" s="10" t="s">
        <v>63</v>
      </c>
      <c r="J89" s="9" t="s">
        <v>206</v>
      </c>
    </row>
    <row r="90" spans="1:43" s="26" customFormat="1" ht="79.5" customHeight="1">
      <c r="A90" s="9">
        <v>60</v>
      </c>
      <c r="B90" s="9" t="s">
        <v>367</v>
      </c>
      <c r="C90" s="9" t="s">
        <v>24</v>
      </c>
      <c r="D90" s="9">
        <v>2017</v>
      </c>
      <c r="E90" s="10">
        <v>1000</v>
      </c>
      <c r="F90" s="10" t="s">
        <v>63</v>
      </c>
      <c r="G90" s="11">
        <v>1000</v>
      </c>
      <c r="H90" s="10" t="s">
        <v>63</v>
      </c>
      <c r="I90" s="10" t="s">
        <v>63</v>
      </c>
      <c r="J90" s="9" t="s">
        <v>132</v>
      </c>
      <c r="K90" s="25"/>
      <c r="L90" s="29"/>
      <c r="M90" s="29"/>
      <c r="N90" s="25"/>
      <c r="O90" s="25"/>
      <c r="P90" s="25"/>
      <c r="Q90" s="25"/>
      <c r="R90" s="25"/>
      <c r="S90" s="25"/>
      <c r="T90" s="25"/>
      <c r="U90" s="25"/>
      <c r="V90" s="25"/>
      <c r="W90" s="25"/>
      <c r="X90" s="25"/>
      <c r="Y90" s="25"/>
      <c r="Z90" s="25"/>
      <c r="AA90" s="25"/>
      <c r="AB90" s="25"/>
      <c r="AC90" s="25"/>
      <c r="AD90" s="25"/>
      <c r="AE90" s="25"/>
      <c r="AF90" s="25"/>
      <c r="AG90" s="25"/>
      <c r="AH90" s="25"/>
      <c r="AI90" s="25"/>
      <c r="AJ90" s="25"/>
      <c r="AK90" s="25"/>
      <c r="AL90" s="25"/>
      <c r="AM90" s="25"/>
      <c r="AN90" s="25"/>
      <c r="AO90" s="25"/>
      <c r="AP90" s="25"/>
      <c r="AQ90" s="25"/>
    </row>
    <row r="91" spans="1:10" ht="18" customHeight="1">
      <c r="A91" s="46" t="s">
        <v>259</v>
      </c>
      <c r="B91" s="46"/>
      <c r="C91" s="46"/>
      <c r="D91" s="46"/>
      <c r="E91" s="46"/>
      <c r="F91" s="46"/>
      <c r="G91" s="46"/>
      <c r="H91" s="46"/>
      <c r="I91" s="46"/>
      <c r="J91" s="9"/>
    </row>
    <row r="92" spans="1:10" ht="93.75" customHeight="1">
      <c r="A92" s="9">
        <v>61</v>
      </c>
      <c r="B92" s="9" t="s">
        <v>258</v>
      </c>
      <c r="C92" s="9" t="s">
        <v>355</v>
      </c>
      <c r="D92" s="9" t="s">
        <v>362</v>
      </c>
      <c r="E92" s="10">
        <v>999.484</v>
      </c>
      <c r="F92" s="10" t="s">
        <v>63</v>
      </c>
      <c r="G92" s="11">
        <v>999.484</v>
      </c>
      <c r="H92" s="10" t="s">
        <v>63</v>
      </c>
      <c r="I92" s="10" t="s">
        <v>63</v>
      </c>
      <c r="J92" s="9" t="s">
        <v>132</v>
      </c>
    </row>
    <row r="93" spans="1:14" ht="101.25" customHeight="1">
      <c r="A93" s="9">
        <v>62</v>
      </c>
      <c r="B93" s="9" t="s">
        <v>372</v>
      </c>
      <c r="C93" s="9" t="s">
        <v>364</v>
      </c>
      <c r="D93" s="9" t="s">
        <v>363</v>
      </c>
      <c r="E93" s="10">
        <v>4000</v>
      </c>
      <c r="F93" s="11">
        <v>3000</v>
      </c>
      <c r="G93" s="11">
        <v>1000</v>
      </c>
      <c r="H93" s="10" t="s">
        <v>63</v>
      </c>
      <c r="I93" s="10" t="s">
        <v>63</v>
      </c>
      <c r="J93" s="9" t="s">
        <v>371</v>
      </c>
      <c r="L93" s="10"/>
      <c r="N93" s="27"/>
    </row>
    <row r="94" spans="1:10" ht="16.5" customHeight="1">
      <c r="A94" s="46" t="s">
        <v>121</v>
      </c>
      <c r="B94" s="46"/>
      <c r="C94" s="46"/>
      <c r="D94" s="46"/>
      <c r="E94" s="46"/>
      <c r="F94" s="46"/>
      <c r="G94" s="46"/>
      <c r="H94" s="46"/>
      <c r="I94" s="46"/>
      <c r="J94" s="16"/>
    </row>
    <row r="95" spans="1:43" s="7" customFormat="1" ht="96" customHeight="1">
      <c r="A95" s="9">
        <v>63</v>
      </c>
      <c r="B95" s="9" t="s">
        <v>162</v>
      </c>
      <c r="C95" s="9" t="s">
        <v>260</v>
      </c>
      <c r="D95" s="9" t="s">
        <v>106</v>
      </c>
      <c r="E95" s="10">
        <v>13500</v>
      </c>
      <c r="F95" s="11">
        <v>7000</v>
      </c>
      <c r="G95" s="11">
        <f>E95-F95</f>
        <v>6500</v>
      </c>
      <c r="H95" s="10" t="s">
        <v>63</v>
      </c>
      <c r="I95" s="10" t="s">
        <v>63</v>
      </c>
      <c r="J95" s="9" t="s">
        <v>205</v>
      </c>
      <c r="K95" s="5"/>
      <c r="L95" s="33"/>
      <c r="M95" s="33"/>
      <c r="N95" s="5"/>
      <c r="O95" s="5"/>
      <c r="P95" s="5"/>
      <c r="Q95" s="5"/>
      <c r="R95" s="5"/>
      <c r="S95" s="5"/>
      <c r="T95" s="5"/>
      <c r="U95" s="5"/>
      <c r="V95" s="5"/>
      <c r="W95" s="5"/>
      <c r="X95" s="5"/>
      <c r="Y95" s="5"/>
      <c r="Z95" s="5"/>
      <c r="AA95" s="5"/>
      <c r="AB95" s="5"/>
      <c r="AC95" s="5"/>
      <c r="AD95" s="5"/>
      <c r="AE95" s="5"/>
      <c r="AF95" s="5"/>
      <c r="AG95" s="5"/>
      <c r="AH95" s="5"/>
      <c r="AI95" s="5"/>
      <c r="AJ95" s="5"/>
      <c r="AK95" s="5"/>
      <c r="AL95" s="5"/>
      <c r="AM95" s="5"/>
      <c r="AN95" s="5"/>
      <c r="AO95" s="5"/>
      <c r="AP95" s="5"/>
      <c r="AQ95" s="5"/>
    </row>
    <row r="96" spans="1:43" s="24" customFormat="1" ht="80.25" customHeight="1">
      <c r="A96" s="9">
        <v>64</v>
      </c>
      <c r="B96" s="9" t="s">
        <v>356</v>
      </c>
      <c r="C96" s="9" t="s">
        <v>344</v>
      </c>
      <c r="D96" s="9" t="s">
        <v>106</v>
      </c>
      <c r="E96" s="10">
        <v>4304</v>
      </c>
      <c r="F96" s="10" t="s">
        <v>63</v>
      </c>
      <c r="G96" s="10">
        <v>4304</v>
      </c>
      <c r="H96" s="10" t="s">
        <v>63</v>
      </c>
      <c r="I96" s="10" t="s">
        <v>63</v>
      </c>
      <c r="J96" s="9" t="s">
        <v>204</v>
      </c>
      <c r="K96" s="23"/>
      <c r="L96" s="32"/>
      <c r="M96" s="23"/>
      <c r="N96" s="23"/>
      <c r="O96" s="23"/>
      <c r="P96" s="23"/>
      <c r="Q96" s="23"/>
      <c r="R96" s="23"/>
      <c r="S96" s="23"/>
      <c r="T96" s="23"/>
      <c r="U96" s="23"/>
      <c r="V96" s="23"/>
      <c r="W96" s="23"/>
      <c r="X96" s="23"/>
      <c r="Y96" s="23"/>
      <c r="Z96" s="23"/>
      <c r="AA96" s="23"/>
      <c r="AB96" s="23"/>
      <c r="AC96" s="23"/>
      <c r="AD96" s="23"/>
      <c r="AE96" s="23"/>
      <c r="AF96" s="23"/>
      <c r="AG96" s="23"/>
      <c r="AH96" s="23"/>
      <c r="AI96" s="23"/>
      <c r="AJ96" s="23"/>
      <c r="AK96" s="23"/>
      <c r="AL96" s="23"/>
      <c r="AM96" s="23"/>
      <c r="AN96" s="23"/>
      <c r="AO96" s="23"/>
      <c r="AP96" s="23"/>
      <c r="AQ96" s="23"/>
    </row>
    <row r="97" spans="1:10" ht="79.5" customHeight="1">
      <c r="A97" s="9">
        <v>65</v>
      </c>
      <c r="B97" s="9" t="s">
        <v>357</v>
      </c>
      <c r="C97" s="9" t="s">
        <v>227</v>
      </c>
      <c r="D97" s="9" t="s">
        <v>106</v>
      </c>
      <c r="E97" s="10">
        <v>11385.7</v>
      </c>
      <c r="F97" s="11">
        <v>10099.2</v>
      </c>
      <c r="G97" s="11">
        <v>1286.5</v>
      </c>
      <c r="H97" s="10" t="s">
        <v>63</v>
      </c>
      <c r="I97" s="10" t="s">
        <v>63</v>
      </c>
      <c r="J97" s="9" t="s">
        <v>92</v>
      </c>
    </row>
    <row r="98" spans="1:10" ht="97.5" customHeight="1">
      <c r="A98" s="9">
        <v>66</v>
      </c>
      <c r="B98" s="9" t="s">
        <v>368</v>
      </c>
      <c r="C98" s="9" t="s">
        <v>369</v>
      </c>
      <c r="D98" s="9" t="s">
        <v>183</v>
      </c>
      <c r="E98" s="10">
        <v>399.3</v>
      </c>
      <c r="F98" s="10" t="s">
        <v>63</v>
      </c>
      <c r="G98" s="11">
        <v>399.3</v>
      </c>
      <c r="H98" s="10" t="s">
        <v>63</v>
      </c>
      <c r="I98" s="10" t="s">
        <v>63</v>
      </c>
      <c r="J98" s="9" t="s">
        <v>184</v>
      </c>
    </row>
    <row r="99" spans="1:13" ht="69" customHeight="1">
      <c r="A99" s="9">
        <v>67</v>
      </c>
      <c r="B99" s="9" t="s">
        <v>185</v>
      </c>
      <c r="C99" s="9" t="s">
        <v>186</v>
      </c>
      <c r="D99" s="9" t="s">
        <v>183</v>
      </c>
      <c r="E99" s="10">
        <v>2833.031</v>
      </c>
      <c r="F99" s="10" t="s">
        <v>63</v>
      </c>
      <c r="G99" s="11">
        <v>2833.031</v>
      </c>
      <c r="H99" s="10" t="s">
        <v>63</v>
      </c>
      <c r="I99" s="10" t="s">
        <v>63</v>
      </c>
      <c r="J99" s="9" t="s">
        <v>184</v>
      </c>
      <c r="L99" s="27"/>
      <c r="M99" s="27"/>
    </row>
    <row r="100" spans="1:10" ht="16.5" customHeight="1">
      <c r="A100" s="46" t="s">
        <v>128</v>
      </c>
      <c r="B100" s="46"/>
      <c r="C100" s="46"/>
      <c r="D100" s="46"/>
      <c r="E100" s="46"/>
      <c r="F100" s="46"/>
      <c r="G100" s="46"/>
      <c r="H100" s="46"/>
      <c r="I100" s="46"/>
      <c r="J100" s="16"/>
    </row>
    <row r="101" spans="1:10" ht="111" customHeight="1">
      <c r="A101" s="9">
        <v>68</v>
      </c>
      <c r="B101" s="9" t="s">
        <v>247</v>
      </c>
      <c r="C101" s="9" t="s">
        <v>327</v>
      </c>
      <c r="D101" s="9" t="s">
        <v>106</v>
      </c>
      <c r="E101" s="10">
        <v>7500</v>
      </c>
      <c r="F101" s="11" t="s">
        <v>63</v>
      </c>
      <c r="G101" s="11">
        <v>7500</v>
      </c>
      <c r="H101" s="10" t="s">
        <v>63</v>
      </c>
      <c r="I101" s="10" t="s">
        <v>63</v>
      </c>
      <c r="J101" s="9" t="s">
        <v>205</v>
      </c>
    </row>
    <row r="102" spans="1:10" ht="84" customHeight="1">
      <c r="A102" s="9">
        <v>69</v>
      </c>
      <c r="B102" s="9" t="s">
        <v>250</v>
      </c>
      <c r="C102" s="9" t="s">
        <v>328</v>
      </c>
      <c r="D102" s="9" t="s">
        <v>106</v>
      </c>
      <c r="E102" s="10">
        <v>750</v>
      </c>
      <c r="F102" s="10" t="s">
        <v>63</v>
      </c>
      <c r="G102" s="11">
        <v>750</v>
      </c>
      <c r="H102" s="10" t="s">
        <v>63</v>
      </c>
      <c r="I102" s="10" t="s">
        <v>63</v>
      </c>
      <c r="J102" s="9" t="s">
        <v>205</v>
      </c>
    </row>
    <row r="103" spans="1:12" ht="84" customHeight="1">
      <c r="A103" s="9">
        <v>70</v>
      </c>
      <c r="B103" s="9" t="s">
        <v>228</v>
      </c>
      <c r="C103" s="9" t="s">
        <v>229</v>
      </c>
      <c r="D103" s="9" t="s">
        <v>106</v>
      </c>
      <c r="E103" s="10">
        <v>5996.657</v>
      </c>
      <c r="F103" s="10" t="s">
        <v>63</v>
      </c>
      <c r="G103" s="11">
        <f>E103</f>
        <v>5996.657</v>
      </c>
      <c r="H103" s="10" t="s">
        <v>63</v>
      </c>
      <c r="I103" s="10" t="s">
        <v>63</v>
      </c>
      <c r="J103" s="9" t="s">
        <v>230</v>
      </c>
      <c r="L103" s="27"/>
    </row>
    <row r="104" spans="1:10" ht="17.25" customHeight="1">
      <c r="A104" s="46" t="s">
        <v>138</v>
      </c>
      <c r="B104" s="46"/>
      <c r="C104" s="46"/>
      <c r="D104" s="46"/>
      <c r="E104" s="46"/>
      <c r="F104" s="46"/>
      <c r="G104" s="46"/>
      <c r="H104" s="46"/>
      <c r="I104" s="46"/>
      <c r="J104" s="9"/>
    </row>
    <row r="105" spans="1:10" ht="82.5" customHeight="1">
      <c r="A105" s="9">
        <v>71</v>
      </c>
      <c r="B105" s="9" t="s">
        <v>83</v>
      </c>
      <c r="C105" s="9" t="s">
        <v>261</v>
      </c>
      <c r="D105" s="9" t="s">
        <v>237</v>
      </c>
      <c r="E105" s="10">
        <v>4200</v>
      </c>
      <c r="F105" s="11">
        <v>3780</v>
      </c>
      <c r="G105" s="11">
        <v>420</v>
      </c>
      <c r="H105" s="10" t="s">
        <v>63</v>
      </c>
      <c r="I105" s="10" t="s">
        <v>63</v>
      </c>
      <c r="J105" s="9" t="s">
        <v>132</v>
      </c>
    </row>
    <row r="106" spans="1:10" ht="76.5" customHeight="1">
      <c r="A106" s="9">
        <v>72</v>
      </c>
      <c r="B106" s="9" t="s">
        <v>84</v>
      </c>
      <c r="C106" s="9" t="s">
        <v>85</v>
      </c>
      <c r="D106" s="9" t="s">
        <v>237</v>
      </c>
      <c r="E106" s="10">
        <v>2300</v>
      </c>
      <c r="F106" s="11">
        <v>2070</v>
      </c>
      <c r="G106" s="11">
        <v>230</v>
      </c>
      <c r="H106" s="10" t="s">
        <v>63</v>
      </c>
      <c r="I106" s="10" t="s">
        <v>63</v>
      </c>
      <c r="J106" s="9" t="s">
        <v>12</v>
      </c>
    </row>
    <row r="107" spans="1:13" ht="54" customHeight="1">
      <c r="A107" s="9">
        <v>73</v>
      </c>
      <c r="B107" s="9" t="s">
        <v>149</v>
      </c>
      <c r="C107" s="9" t="s">
        <v>261</v>
      </c>
      <c r="D107" s="9" t="s">
        <v>106</v>
      </c>
      <c r="E107" s="10">
        <v>13919.8</v>
      </c>
      <c r="F107" s="11">
        <v>12621.846</v>
      </c>
      <c r="G107" s="11">
        <v>1297.9437</v>
      </c>
      <c r="H107" s="10" t="s">
        <v>63</v>
      </c>
      <c r="I107" s="10" t="s">
        <v>63</v>
      </c>
      <c r="J107" s="9" t="s">
        <v>92</v>
      </c>
      <c r="L107" s="27"/>
      <c r="M107" s="27"/>
    </row>
    <row r="108" spans="1:10" ht="17.25" customHeight="1">
      <c r="A108" s="46" t="s">
        <v>129</v>
      </c>
      <c r="B108" s="46"/>
      <c r="C108" s="46"/>
      <c r="D108" s="46"/>
      <c r="E108" s="46"/>
      <c r="F108" s="46"/>
      <c r="G108" s="46"/>
      <c r="H108" s="46"/>
      <c r="I108" s="46"/>
      <c r="J108" s="16"/>
    </row>
    <row r="109" spans="1:14" ht="81" customHeight="1">
      <c r="A109" s="9">
        <v>74</v>
      </c>
      <c r="B109" s="9" t="s">
        <v>13</v>
      </c>
      <c r="C109" s="9" t="s">
        <v>271</v>
      </c>
      <c r="D109" s="9" t="s">
        <v>106</v>
      </c>
      <c r="E109" s="10">
        <v>709.372</v>
      </c>
      <c r="F109" s="11" t="s">
        <v>63</v>
      </c>
      <c r="G109" s="11">
        <v>709.372</v>
      </c>
      <c r="H109" s="10" t="s">
        <v>63</v>
      </c>
      <c r="I109" s="10" t="s">
        <v>63</v>
      </c>
      <c r="J109" s="9" t="s">
        <v>92</v>
      </c>
      <c r="L109" s="11"/>
      <c r="M109" s="27"/>
      <c r="N109" s="27"/>
    </row>
    <row r="110" spans="1:13" ht="21.75" customHeight="1">
      <c r="A110" s="18"/>
      <c r="B110" s="16" t="s">
        <v>39</v>
      </c>
      <c r="C110" s="18"/>
      <c r="D110" s="18"/>
      <c r="E110" s="10">
        <v>327988.5</v>
      </c>
      <c r="F110" s="10">
        <v>215103.9</v>
      </c>
      <c r="G110" s="10">
        <v>111574.6</v>
      </c>
      <c r="H110" s="10">
        <v>106.7</v>
      </c>
      <c r="I110" s="10">
        <f>SUM(I19+I18+I14)</f>
        <v>1203.31974</v>
      </c>
      <c r="J110" s="18"/>
      <c r="L110" s="27"/>
      <c r="M110" s="27"/>
    </row>
    <row r="111" spans="1:13" ht="20.25" customHeight="1">
      <c r="A111" s="43" t="s">
        <v>41</v>
      </c>
      <c r="B111" s="44"/>
      <c r="C111" s="44"/>
      <c r="D111" s="44"/>
      <c r="E111" s="44"/>
      <c r="F111" s="44"/>
      <c r="G111" s="44"/>
      <c r="H111" s="44"/>
      <c r="I111" s="44"/>
      <c r="J111" s="45"/>
      <c r="L111" s="27"/>
      <c r="M111" s="27"/>
    </row>
    <row r="112" spans="1:10" ht="16.5" customHeight="1">
      <c r="A112" s="43" t="s">
        <v>110</v>
      </c>
      <c r="B112" s="44"/>
      <c r="C112" s="44"/>
      <c r="D112" s="44"/>
      <c r="E112" s="44"/>
      <c r="F112" s="44"/>
      <c r="G112" s="44"/>
      <c r="H112" s="44"/>
      <c r="I112" s="44"/>
      <c r="J112" s="45"/>
    </row>
    <row r="113" spans="1:10" ht="78" customHeight="1">
      <c r="A113" s="9">
        <v>75</v>
      </c>
      <c r="B113" s="9" t="s">
        <v>156</v>
      </c>
      <c r="C113" s="9" t="s">
        <v>292</v>
      </c>
      <c r="D113" s="9" t="s">
        <v>100</v>
      </c>
      <c r="E113" s="10">
        <f>1122-24.8</f>
        <v>1097.2</v>
      </c>
      <c r="F113" s="11">
        <v>1000</v>
      </c>
      <c r="G113" s="11">
        <f>1097.2-1000</f>
        <v>97.20000000000005</v>
      </c>
      <c r="H113" s="11" t="s">
        <v>63</v>
      </c>
      <c r="I113" s="11" t="s">
        <v>63</v>
      </c>
      <c r="J113" s="9" t="s">
        <v>75</v>
      </c>
    </row>
    <row r="114" spans="1:10" ht="18.75" customHeight="1">
      <c r="A114" s="43" t="s">
        <v>112</v>
      </c>
      <c r="B114" s="44"/>
      <c r="C114" s="44"/>
      <c r="D114" s="44"/>
      <c r="E114" s="44"/>
      <c r="F114" s="44"/>
      <c r="G114" s="44"/>
      <c r="H114" s="44"/>
      <c r="I114" s="44"/>
      <c r="J114" s="45"/>
    </row>
    <row r="115" spans="1:246" ht="63" customHeight="1">
      <c r="A115" s="9"/>
      <c r="B115" s="9" t="s">
        <v>151</v>
      </c>
      <c r="C115" s="9"/>
      <c r="D115" s="9"/>
      <c r="E115" s="10"/>
      <c r="F115" s="11"/>
      <c r="G115" s="11"/>
      <c r="H115" s="11"/>
      <c r="I115" s="11"/>
      <c r="J115" s="9"/>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43"/>
      <c r="AP115" s="44"/>
      <c r="AQ115" s="44"/>
      <c r="AR115" s="44"/>
      <c r="AS115" s="44"/>
      <c r="AT115" s="44"/>
      <c r="AU115" s="44"/>
      <c r="AV115" s="44"/>
      <c r="AW115" s="44"/>
      <c r="AX115" s="45"/>
      <c r="AY115" s="43"/>
      <c r="AZ115" s="44"/>
      <c r="BA115" s="44"/>
      <c r="BB115" s="44"/>
      <c r="BC115" s="44"/>
      <c r="BD115" s="44"/>
      <c r="BE115" s="44"/>
      <c r="BF115" s="44"/>
      <c r="BG115" s="44"/>
      <c r="BH115" s="45"/>
      <c r="BI115" s="43"/>
      <c r="BJ115" s="44"/>
      <c r="BK115" s="44"/>
      <c r="BL115" s="44"/>
      <c r="BM115" s="44"/>
      <c r="BN115" s="44"/>
      <c r="BO115" s="44"/>
      <c r="BP115" s="44"/>
      <c r="BQ115" s="44"/>
      <c r="BR115" s="45"/>
      <c r="BS115" s="43"/>
      <c r="BT115" s="44"/>
      <c r="BU115" s="44"/>
      <c r="BV115" s="44"/>
      <c r="BW115" s="44"/>
      <c r="BX115" s="44"/>
      <c r="BY115" s="44"/>
      <c r="BZ115" s="44"/>
      <c r="CA115" s="44"/>
      <c r="CB115" s="45"/>
      <c r="CC115" s="43"/>
      <c r="CD115" s="44"/>
      <c r="CE115" s="44"/>
      <c r="CF115" s="44"/>
      <c r="CG115" s="44"/>
      <c r="CH115" s="44"/>
      <c r="CI115" s="44"/>
      <c r="CJ115" s="44"/>
      <c r="CK115" s="44"/>
      <c r="CL115" s="45"/>
      <c r="CM115" s="43"/>
      <c r="CN115" s="44"/>
      <c r="CO115" s="44"/>
      <c r="CP115" s="44"/>
      <c r="CQ115" s="44"/>
      <c r="CR115" s="44"/>
      <c r="CS115" s="44"/>
      <c r="CT115" s="44"/>
      <c r="CU115" s="44"/>
      <c r="CV115" s="45"/>
      <c r="CW115" s="43"/>
      <c r="CX115" s="44"/>
      <c r="CY115" s="44"/>
      <c r="CZ115" s="44"/>
      <c r="DA115" s="44"/>
      <c r="DB115" s="44"/>
      <c r="DC115" s="44"/>
      <c r="DD115" s="44"/>
      <c r="DE115" s="44"/>
      <c r="DF115" s="45"/>
      <c r="DG115" s="43"/>
      <c r="DH115" s="44"/>
      <c r="DI115" s="44"/>
      <c r="DJ115" s="44"/>
      <c r="DK115" s="44"/>
      <c r="DL115" s="44"/>
      <c r="DM115" s="44"/>
      <c r="DN115" s="44"/>
      <c r="DO115" s="44"/>
      <c r="DP115" s="45"/>
      <c r="DQ115" s="43"/>
      <c r="DR115" s="44"/>
      <c r="DS115" s="44"/>
      <c r="DT115" s="44"/>
      <c r="DU115" s="44"/>
      <c r="DV115" s="44"/>
      <c r="DW115" s="44"/>
      <c r="DX115" s="44"/>
      <c r="DY115" s="44"/>
      <c r="DZ115" s="45"/>
      <c r="EA115" s="43"/>
      <c r="EB115" s="44"/>
      <c r="EC115" s="44"/>
      <c r="ED115" s="44"/>
      <c r="EE115" s="44"/>
      <c r="EF115" s="44"/>
      <c r="EG115" s="44"/>
      <c r="EH115" s="44"/>
      <c r="EI115" s="44"/>
      <c r="EJ115" s="45"/>
      <c r="EK115" s="43"/>
      <c r="EL115" s="44"/>
      <c r="EM115" s="44"/>
      <c r="EN115" s="44"/>
      <c r="EO115" s="44"/>
      <c r="EP115" s="44"/>
      <c r="EQ115" s="44"/>
      <c r="ER115" s="44"/>
      <c r="ES115" s="44"/>
      <c r="ET115" s="45"/>
      <c r="EU115" s="43"/>
      <c r="EV115" s="44"/>
      <c r="EW115" s="44"/>
      <c r="EX115" s="44"/>
      <c r="EY115" s="44"/>
      <c r="EZ115" s="44"/>
      <c r="FA115" s="44"/>
      <c r="FB115" s="44"/>
      <c r="FC115" s="44"/>
      <c r="FD115" s="45"/>
      <c r="FE115" s="43"/>
      <c r="FF115" s="44"/>
      <c r="FG115" s="44"/>
      <c r="FH115" s="44"/>
      <c r="FI115" s="44"/>
      <c r="FJ115" s="44"/>
      <c r="FK115" s="44"/>
      <c r="FL115" s="44"/>
      <c r="FM115" s="44"/>
      <c r="FN115" s="45"/>
      <c r="FO115" s="43"/>
      <c r="FP115" s="44"/>
      <c r="FQ115" s="44"/>
      <c r="FR115" s="44"/>
      <c r="FS115" s="44"/>
      <c r="FT115" s="44"/>
      <c r="FU115" s="44"/>
      <c r="FV115" s="44"/>
      <c r="FW115" s="44"/>
      <c r="FX115" s="45"/>
      <c r="FY115" s="43"/>
      <c r="FZ115" s="44"/>
      <c r="GA115" s="44"/>
      <c r="GB115" s="44"/>
      <c r="GC115" s="44"/>
      <c r="GD115" s="44"/>
      <c r="GE115" s="44"/>
      <c r="GF115" s="44"/>
      <c r="GG115" s="44"/>
      <c r="GH115" s="45"/>
      <c r="GI115" s="43"/>
      <c r="GJ115" s="44"/>
      <c r="GK115" s="44"/>
      <c r="GL115" s="44"/>
      <c r="GM115" s="44"/>
      <c r="GN115" s="44"/>
      <c r="GO115" s="44"/>
      <c r="GP115" s="44"/>
      <c r="GQ115" s="44"/>
      <c r="GR115" s="45"/>
      <c r="GS115" s="43"/>
      <c r="GT115" s="44"/>
      <c r="GU115" s="44"/>
      <c r="GV115" s="44"/>
      <c r="GW115" s="44"/>
      <c r="GX115" s="44"/>
      <c r="GY115" s="44"/>
      <c r="GZ115" s="44"/>
      <c r="HA115" s="44"/>
      <c r="HB115" s="45"/>
      <c r="HC115" s="43"/>
      <c r="HD115" s="44"/>
      <c r="HE115" s="44"/>
      <c r="HF115" s="44"/>
      <c r="HG115" s="44"/>
      <c r="HH115" s="44"/>
      <c r="HI115" s="44"/>
      <c r="HJ115" s="44"/>
      <c r="HK115" s="44"/>
      <c r="HL115" s="45"/>
      <c r="HM115" s="43"/>
      <c r="HN115" s="44"/>
      <c r="HO115" s="44"/>
      <c r="HP115" s="44"/>
      <c r="HQ115" s="44"/>
      <c r="HR115" s="44"/>
      <c r="HS115" s="44"/>
      <c r="HT115" s="44"/>
      <c r="HU115" s="44"/>
      <c r="HV115" s="45"/>
      <c r="HW115" s="43"/>
      <c r="HX115" s="44"/>
      <c r="HY115" s="44"/>
      <c r="HZ115" s="44"/>
      <c r="IA115" s="44"/>
      <c r="IB115" s="44"/>
      <c r="IC115" s="44"/>
      <c r="ID115" s="44"/>
      <c r="IE115" s="44"/>
      <c r="IF115" s="45"/>
      <c r="IG115" s="43"/>
      <c r="IH115" s="44"/>
      <c r="II115" s="44"/>
      <c r="IJ115" s="44"/>
      <c r="IK115" s="44"/>
      <c r="IL115" s="44"/>
    </row>
    <row r="116" spans="1:10" ht="49.5" customHeight="1">
      <c r="A116" s="9">
        <v>76</v>
      </c>
      <c r="B116" s="9" t="s">
        <v>293</v>
      </c>
      <c r="C116" s="9" t="s">
        <v>89</v>
      </c>
      <c r="D116" s="9">
        <v>2016</v>
      </c>
      <c r="E116" s="10">
        <v>900</v>
      </c>
      <c r="F116" s="11" t="s">
        <v>63</v>
      </c>
      <c r="G116" s="11" t="s">
        <v>63</v>
      </c>
      <c r="H116" s="11">
        <v>900</v>
      </c>
      <c r="I116" s="11" t="s">
        <v>63</v>
      </c>
      <c r="J116" s="9" t="s">
        <v>90</v>
      </c>
    </row>
    <row r="117" spans="1:10" ht="48" customHeight="1">
      <c r="A117" s="9">
        <v>77</v>
      </c>
      <c r="B117" s="9" t="s">
        <v>294</v>
      </c>
      <c r="C117" s="9" t="s">
        <v>74</v>
      </c>
      <c r="D117" s="9">
        <v>2018</v>
      </c>
      <c r="E117" s="10">
        <v>9000</v>
      </c>
      <c r="F117" s="11" t="s">
        <v>63</v>
      </c>
      <c r="G117" s="11" t="s">
        <v>63</v>
      </c>
      <c r="H117" s="11">
        <v>9000</v>
      </c>
      <c r="I117" s="11" t="s">
        <v>63</v>
      </c>
      <c r="J117" s="9" t="s">
        <v>243</v>
      </c>
    </row>
    <row r="118" spans="1:14" ht="84.75" customHeight="1">
      <c r="A118" s="9">
        <v>78</v>
      </c>
      <c r="B118" s="9" t="s">
        <v>295</v>
      </c>
      <c r="C118" s="9" t="s">
        <v>331</v>
      </c>
      <c r="D118" s="9" t="s">
        <v>94</v>
      </c>
      <c r="E118" s="10">
        <v>112</v>
      </c>
      <c r="F118" s="11" t="s">
        <v>63</v>
      </c>
      <c r="G118" s="11">
        <v>112</v>
      </c>
      <c r="H118" s="11" t="s">
        <v>63</v>
      </c>
      <c r="I118" s="11" t="s">
        <v>63</v>
      </c>
      <c r="J118" s="9" t="s">
        <v>73</v>
      </c>
      <c r="N118" s="27"/>
    </row>
    <row r="119" spans="1:43" s="1" customFormat="1" ht="22.5" customHeight="1">
      <c r="A119" s="9"/>
      <c r="B119" s="16" t="s">
        <v>39</v>
      </c>
      <c r="C119" s="16"/>
      <c r="D119" s="17"/>
      <c r="E119" s="10">
        <v>11109.2</v>
      </c>
      <c r="F119" s="10">
        <v>1000</v>
      </c>
      <c r="G119" s="10">
        <v>209.2</v>
      </c>
      <c r="H119" s="10">
        <v>9900</v>
      </c>
      <c r="I119" s="11" t="s">
        <v>63</v>
      </c>
      <c r="J119" s="16"/>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row>
    <row r="120" spans="1:43" s="1" customFormat="1" ht="21.75" customHeight="1">
      <c r="A120" s="43" t="s">
        <v>155</v>
      </c>
      <c r="B120" s="44"/>
      <c r="C120" s="44"/>
      <c r="D120" s="44"/>
      <c r="E120" s="44"/>
      <c r="F120" s="44"/>
      <c r="G120" s="44"/>
      <c r="H120" s="44"/>
      <c r="I120" s="44"/>
      <c r="J120" s="45"/>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row>
    <row r="121" spans="1:43" s="1" customFormat="1" ht="16.5" customHeight="1">
      <c r="A121" s="46" t="s">
        <v>110</v>
      </c>
      <c r="B121" s="46"/>
      <c r="C121" s="46"/>
      <c r="D121" s="46"/>
      <c r="E121" s="46"/>
      <c r="F121" s="46"/>
      <c r="G121" s="46"/>
      <c r="H121" s="46"/>
      <c r="I121" s="46"/>
      <c r="J121" s="16"/>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row>
    <row r="122" spans="1:43" s="1" customFormat="1" ht="75.75" customHeight="1">
      <c r="A122" s="9">
        <v>79</v>
      </c>
      <c r="B122" s="9" t="s">
        <v>314</v>
      </c>
      <c r="C122" s="9" t="s">
        <v>313</v>
      </c>
      <c r="D122" s="9" t="s">
        <v>107</v>
      </c>
      <c r="E122" s="10" t="s">
        <v>315</v>
      </c>
      <c r="F122" s="11" t="s">
        <v>63</v>
      </c>
      <c r="G122" s="11" t="s">
        <v>63</v>
      </c>
      <c r="H122" s="11" t="s">
        <v>63</v>
      </c>
      <c r="I122" s="11" t="s">
        <v>63</v>
      </c>
      <c r="J122" s="9" t="s">
        <v>316</v>
      </c>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row>
    <row r="123" spans="1:43" s="1" customFormat="1" ht="36" customHeight="1">
      <c r="A123" s="9">
        <v>80</v>
      </c>
      <c r="B123" s="9" t="s">
        <v>14</v>
      </c>
      <c r="C123" s="9" t="s">
        <v>264</v>
      </c>
      <c r="D123" s="9" t="s">
        <v>107</v>
      </c>
      <c r="E123" s="10">
        <v>2500</v>
      </c>
      <c r="F123" s="11">
        <v>2500</v>
      </c>
      <c r="G123" s="11" t="s">
        <v>63</v>
      </c>
      <c r="H123" s="11" t="s">
        <v>63</v>
      </c>
      <c r="I123" s="11" t="s">
        <v>63</v>
      </c>
      <c r="J123" s="9" t="s">
        <v>17</v>
      </c>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row>
    <row r="124" spans="1:43" s="1" customFormat="1" ht="84.75" customHeight="1">
      <c r="A124" s="9">
        <v>81</v>
      </c>
      <c r="B124" s="9" t="s">
        <v>15</v>
      </c>
      <c r="C124" s="9" t="s">
        <v>264</v>
      </c>
      <c r="D124" s="9" t="s">
        <v>107</v>
      </c>
      <c r="E124" s="10">
        <v>3000</v>
      </c>
      <c r="F124" s="11">
        <v>3000</v>
      </c>
      <c r="G124" s="11" t="s">
        <v>63</v>
      </c>
      <c r="H124" s="11" t="s">
        <v>63</v>
      </c>
      <c r="I124" s="11" t="s">
        <v>63</v>
      </c>
      <c r="J124" s="9" t="s">
        <v>16</v>
      </c>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row>
    <row r="125" spans="1:43" s="1" customFormat="1" ht="114" customHeight="1">
      <c r="A125" s="9">
        <v>82</v>
      </c>
      <c r="B125" s="9" t="s">
        <v>23</v>
      </c>
      <c r="C125" s="9" t="s">
        <v>264</v>
      </c>
      <c r="D125" s="9" t="s">
        <v>107</v>
      </c>
      <c r="E125" s="10">
        <v>50</v>
      </c>
      <c r="F125" s="11" t="s">
        <v>63</v>
      </c>
      <c r="G125" s="11">
        <v>50</v>
      </c>
      <c r="H125" s="11" t="s">
        <v>63</v>
      </c>
      <c r="I125" s="11" t="s">
        <v>63</v>
      </c>
      <c r="J125" s="9" t="s">
        <v>130</v>
      </c>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row>
    <row r="126" spans="1:10" ht="102" customHeight="1">
      <c r="A126" s="9">
        <v>83</v>
      </c>
      <c r="B126" s="9" t="s">
        <v>187</v>
      </c>
      <c r="C126" s="18" t="s">
        <v>136</v>
      </c>
      <c r="D126" s="9" t="s">
        <v>183</v>
      </c>
      <c r="E126" s="10">
        <v>400</v>
      </c>
      <c r="F126" s="10" t="s">
        <v>63</v>
      </c>
      <c r="G126" s="11">
        <v>400</v>
      </c>
      <c r="H126" s="10" t="s">
        <v>63</v>
      </c>
      <c r="I126" s="10" t="s">
        <v>63</v>
      </c>
      <c r="J126" s="9" t="s">
        <v>188</v>
      </c>
    </row>
    <row r="127" spans="1:10" ht="95.25" customHeight="1">
      <c r="A127" s="9">
        <v>84</v>
      </c>
      <c r="B127" s="9" t="s">
        <v>189</v>
      </c>
      <c r="C127" s="18" t="s">
        <v>136</v>
      </c>
      <c r="D127" s="9" t="s">
        <v>183</v>
      </c>
      <c r="E127" s="10">
        <v>1100</v>
      </c>
      <c r="F127" s="10" t="s">
        <v>63</v>
      </c>
      <c r="G127" s="11">
        <v>1100</v>
      </c>
      <c r="H127" s="10" t="s">
        <v>63</v>
      </c>
      <c r="I127" s="10" t="s">
        <v>63</v>
      </c>
      <c r="J127" s="9" t="s">
        <v>188</v>
      </c>
    </row>
    <row r="128" spans="1:43" s="1" customFormat="1" ht="16.5" customHeight="1">
      <c r="A128" s="46" t="s">
        <v>113</v>
      </c>
      <c r="B128" s="46"/>
      <c r="C128" s="46"/>
      <c r="D128" s="46"/>
      <c r="E128" s="46"/>
      <c r="F128" s="46"/>
      <c r="G128" s="46"/>
      <c r="H128" s="46"/>
      <c r="I128" s="46"/>
      <c r="J128" s="16"/>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row>
    <row r="129" spans="1:43" s="1" customFormat="1" ht="96" customHeight="1">
      <c r="A129" s="9">
        <v>85</v>
      </c>
      <c r="B129" s="9" t="s">
        <v>231</v>
      </c>
      <c r="C129" s="9" t="s">
        <v>350</v>
      </c>
      <c r="D129" s="9" t="s">
        <v>107</v>
      </c>
      <c r="E129" s="10">
        <v>5109.5</v>
      </c>
      <c r="F129" s="10" t="s">
        <v>63</v>
      </c>
      <c r="G129" s="11">
        <v>5109.5</v>
      </c>
      <c r="H129" s="11" t="s">
        <v>63</v>
      </c>
      <c r="I129" s="11" t="s">
        <v>63</v>
      </c>
      <c r="J129" s="9" t="s">
        <v>317</v>
      </c>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row>
    <row r="130" spans="1:43" s="1" customFormat="1" ht="18.75" customHeight="1">
      <c r="A130" s="46" t="s">
        <v>114</v>
      </c>
      <c r="B130" s="46"/>
      <c r="C130" s="46"/>
      <c r="D130" s="46"/>
      <c r="E130" s="46"/>
      <c r="F130" s="46"/>
      <c r="G130" s="46"/>
      <c r="H130" s="46"/>
      <c r="I130" s="46"/>
      <c r="J130" s="16"/>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row>
    <row r="131" spans="1:43" s="1" customFormat="1" ht="77.25" customHeight="1">
      <c r="A131" s="9">
        <v>86</v>
      </c>
      <c r="B131" s="9" t="s">
        <v>312</v>
      </c>
      <c r="C131" s="9" t="s">
        <v>333</v>
      </c>
      <c r="D131" s="9" t="s">
        <v>107</v>
      </c>
      <c r="E131" s="10">
        <v>1200</v>
      </c>
      <c r="F131" s="11">
        <v>1200</v>
      </c>
      <c r="G131" s="11" t="s">
        <v>63</v>
      </c>
      <c r="H131" s="11" t="s">
        <v>63</v>
      </c>
      <c r="I131" s="11" t="s">
        <v>63</v>
      </c>
      <c r="J131" s="9" t="s">
        <v>332</v>
      </c>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row>
    <row r="132" spans="1:10" ht="16.5" customHeight="1">
      <c r="A132" s="46" t="s">
        <v>112</v>
      </c>
      <c r="B132" s="46"/>
      <c r="C132" s="46"/>
      <c r="D132" s="46"/>
      <c r="E132" s="46"/>
      <c r="F132" s="46"/>
      <c r="G132" s="46"/>
      <c r="H132" s="46"/>
      <c r="I132" s="46"/>
      <c r="J132" s="16"/>
    </row>
    <row r="133" spans="1:43" s="1" customFormat="1" ht="145.5" customHeight="1">
      <c r="A133" s="9">
        <v>87</v>
      </c>
      <c r="B133" s="9" t="s">
        <v>66</v>
      </c>
      <c r="C133" s="9" t="s">
        <v>67</v>
      </c>
      <c r="D133" s="9" t="s">
        <v>65</v>
      </c>
      <c r="E133" s="10">
        <v>420</v>
      </c>
      <c r="F133" s="11">
        <v>420</v>
      </c>
      <c r="G133" s="11" t="s">
        <v>63</v>
      </c>
      <c r="H133" s="11" t="s">
        <v>63</v>
      </c>
      <c r="I133" s="11" t="s">
        <v>63</v>
      </c>
      <c r="J133" s="9" t="s">
        <v>35</v>
      </c>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row>
    <row r="134" spans="1:43" s="1" customFormat="1" ht="108.75" customHeight="1">
      <c r="A134" s="9">
        <v>88</v>
      </c>
      <c r="B134" s="9" t="s">
        <v>334</v>
      </c>
      <c r="C134" s="9" t="s">
        <v>335</v>
      </c>
      <c r="D134" s="9" t="s">
        <v>107</v>
      </c>
      <c r="E134" s="10">
        <v>909.2</v>
      </c>
      <c r="F134" s="11" t="s">
        <v>63</v>
      </c>
      <c r="G134" s="11">
        <v>909.2</v>
      </c>
      <c r="H134" s="11" t="s">
        <v>63</v>
      </c>
      <c r="I134" s="11" t="s">
        <v>63</v>
      </c>
      <c r="J134" s="9" t="s">
        <v>130</v>
      </c>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row>
    <row r="135" spans="1:43" s="1" customFormat="1" ht="46.5" customHeight="1">
      <c r="A135" s="9">
        <v>89</v>
      </c>
      <c r="B135" s="9" t="s">
        <v>307</v>
      </c>
      <c r="C135" s="9" t="s">
        <v>310</v>
      </c>
      <c r="D135" s="9" t="s">
        <v>308</v>
      </c>
      <c r="E135" s="10">
        <v>150</v>
      </c>
      <c r="F135" s="11" t="s">
        <v>63</v>
      </c>
      <c r="G135" s="11">
        <v>150</v>
      </c>
      <c r="H135" s="11" t="s">
        <v>63</v>
      </c>
      <c r="I135" s="11" t="s">
        <v>63</v>
      </c>
      <c r="J135" s="9" t="s">
        <v>309</v>
      </c>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row>
    <row r="136" spans="1:43" s="1" customFormat="1" ht="80.25" customHeight="1">
      <c r="A136" s="9">
        <v>90</v>
      </c>
      <c r="B136" s="9" t="s">
        <v>366</v>
      </c>
      <c r="C136" s="9" t="s">
        <v>152</v>
      </c>
      <c r="D136" s="9" t="s">
        <v>365</v>
      </c>
      <c r="E136" s="10">
        <v>300</v>
      </c>
      <c r="F136" s="11" t="s">
        <v>63</v>
      </c>
      <c r="G136" s="11">
        <v>300</v>
      </c>
      <c r="H136" s="11" t="s">
        <v>63</v>
      </c>
      <c r="I136" s="11" t="s">
        <v>63</v>
      </c>
      <c r="J136" s="9" t="s">
        <v>370</v>
      </c>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row>
    <row r="137" spans="1:43" s="1" customFormat="1" ht="23.25" customHeight="1">
      <c r="A137" s="9"/>
      <c r="B137" s="16" t="s">
        <v>39</v>
      </c>
      <c r="C137" s="9"/>
      <c r="D137" s="19"/>
      <c r="E137" s="10">
        <v>15138.7</v>
      </c>
      <c r="F137" s="10">
        <v>7120</v>
      </c>
      <c r="G137" s="10">
        <v>8018.7</v>
      </c>
      <c r="H137" s="11" t="s">
        <v>63</v>
      </c>
      <c r="I137" s="11" t="s">
        <v>63</v>
      </c>
      <c r="J137" s="9"/>
      <c r="K137" s="4"/>
      <c r="L137" s="31"/>
      <c r="M137" s="4"/>
      <c r="N137" s="31"/>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row>
    <row r="138" spans="1:10" ht="21" customHeight="1">
      <c r="A138" s="43" t="s">
        <v>42</v>
      </c>
      <c r="B138" s="44"/>
      <c r="C138" s="44"/>
      <c r="D138" s="44"/>
      <c r="E138" s="44"/>
      <c r="F138" s="44"/>
      <c r="G138" s="44"/>
      <c r="H138" s="44"/>
      <c r="I138" s="44"/>
      <c r="J138" s="45"/>
    </row>
    <row r="139" spans="1:10" ht="21" customHeight="1">
      <c r="A139" s="46" t="s">
        <v>110</v>
      </c>
      <c r="B139" s="46"/>
      <c r="C139" s="46"/>
      <c r="D139" s="46"/>
      <c r="E139" s="46"/>
      <c r="F139" s="46"/>
      <c r="G139" s="46"/>
      <c r="H139" s="46"/>
      <c r="I139" s="46"/>
      <c r="J139" s="16"/>
    </row>
    <row r="140" spans="1:10" ht="68.25" customHeight="1">
      <c r="A140" s="9">
        <v>91</v>
      </c>
      <c r="B140" s="9" t="s">
        <v>190</v>
      </c>
      <c r="C140" s="9" t="s">
        <v>191</v>
      </c>
      <c r="D140" s="9" t="s">
        <v>192</v>
      </c>
      <c r="E140" s="10">
        <v>7721.503</v>
      </c>
      <c r="F140" s="10" t="s">
        <v>63</v>
      </c>
      <c r="G140" s="11">
        <v>2921.503</v>
      </c>
      <c r="H140" s="11">
        <v>4800</v>
      </c>
      <c r="I140" s="10" t="s">
        <v>63</v>
      </c>
      <c r="J140" s="9" t="s">
        <v>196</v>
      </c>
    </row>
    <row r="141" spans="1:10" ht="65.25" customHeight="1">
      <c r="A141" s="22">
        <v>92</v>
      </c>
      <c r="B141" s="9" t="s">
        <v>193</v>
      </c>
      <c r="C141" s="9" t="s">
        <v>194</v>
      </c>
      <c r="D141" s="9" t="s">
        <v>195</v>
      </c>
      <c r="E141" s="10">
        <v>44550.879</v>
      </c>
      <c r="F141" s="11">
        <v>34550.879</v>
      </c>
      <c r="G141" s="11">
        <v>10000</v>
      </c>
      <c r="H141" s="10" t="s">
        <v>63</v>
      </c>
      <c r="I141" s="10" t="s">
        <v>63</v>
      </c>
      <c r="J141" s="9" t="s">
        <v>196</v>
      </c>
    </row>
    <row r="142" spans="1:10" ht="21" customHeight="1">
      <c r="A142" s="46" t="s">
        <v>122</v>
      </c>
      <c r="B142" s="46"/>
      <c r="C142" s="46"/>
      <c r="D142" s="46"/>
      <c r="E142" s="46"/>
      <c r="F142" s="46"/>
      <c r="G142" s="46"/>
      <c r="H142" s="46"/>
      <c r="I142" s="46"/>
      <c r="J142" s="16"/>
    </row>
    <row r="143" spans="1:43" s="7" customFormat="1" ht="66.75" customHeight="1">
      <c r="A143" s="9">
        <v>93</v>
      </c>
      <c r="B143" s="9" t="s">
        <v>197</v>
      </c>
      <c r="C143" s="9" t="s">
        <v>280</v>
      </c>
      <c r="D143" s="9" t="s">
        <v>195</v>
      </c>
      <c r="E143" s="10">
        <v>600</v>
      </c>
      <c r="F143" s="11">
        <v>590</v>
      </c>
      <c r="G143" s="11" t="s">
        <v>63</v>
      </c>
      <c r="H143" s="11">
        <v>10</v>
      </c>
      <c r="I143" s="11" t="s">
        <v>63</v>
      </c>
      <c r="J143" s="9" t="s">
        <v>199</v>
      </c>
      <c r="K143" s="5"/>
      <c r="L143" s="5"/>
      <c r="M143" s="5"/>
      <c r="N143" s="5"/>
      <c r="O143" s="5"/>
      <c r="P143" s="5"/>
      <c r="Q143" s="5"/>
      <c r="R143" s="5"/>
      <c r="S143" s="5"/>
      <c r="T143" s="5"/>
      <c r="U143" s="5"/>
      <c r="V143" s="5"/>
      <c r="W143" s="5"/>
      <c r="X143" s="5"/>
      <c r="Y143" s="5"/>
      <c r="Z143" s="5"/>
      <c r="AA143" s="5"/>
      <c r="AB143" s="5"/>
      <c r="AC143" s="5"/>
      <c r="AD143" s="5"/>
      <c r="AE143" s="5"/>
      <c r="AF143" s="5"/>
      <c r="AG143" s="5"/>
      <c r="AH143" s="5"/>
      <c r="AI143" s="5"/>
      <c r="AJ143" s="5"/>
      <c r="AK143" s="5"/>
      <c r="AL143" s="5"/>
      <c r="AM143" s="5"/>
      <c r="AN143" s="5"/>
      <c r="AO143" s="5"/>
      <c r="AP143" s="5"/>
      <c r="AQ143" s="5"/>
    </row>
    <row r="144" spans="1:43" s="7" customFormat="1" ht="65.25" customHeight="1">
      <c r="A144" s="9">
        <v>94</v>
      </c>
      <c r="B144" s="9" t="s">
        <v>198</v>
      </c>
      <c r="C144" s="9" t="s">
        <v>280</v>
      </c>
      <c r="D144" s="9" t="s">
        <v>195</v>
      </c>
      <c r="E144" s="10">
        <v>4600</v>
      </c>
      <c r="F144" s="11">
        <v>4570</v>
      </c>
      <c r="G144" s="11" t="s">
        <v>63</v>
      </c>
      <c r="H144" s="11">
        <v>30</v>
      </c>
      <c r="I144" s="11" t="s">
        <v>63</v>
      </c>
      <c r="J144" s="9" t="s">
        <v>199</v>
      </c>
      <c r="K144" s="5"/>
      <c r="L144" s="5"/>
      <c r="M144" s="5"/>
      <c r="N144" s="5"/>
      <c r="O144" s="5"/>
      <c r="P144" s="5"/>
      <c r="Q144" s="5"/>
      <c r="R144" s="5"/>
      <c r="S144" s="5"/>
      <c r="T144" s="5"/>
      <c r="U144" s="5"/>
      <c r="V144" s="5"/>
      <c r="W144" s="5"/>
      <c r="X144" s="5"/>
      <c r="Y144" s="5"/>
      <c r="Z144" s="5"/>
      <c r="AA144" s="5"/>
      <c r="AB144" s="5"/>
      <c r="AC144" s="5"/>
      <c r="AD144" s="5"/>
      <c r="AE144" s="5"/>
      <c r="AF144" s="5"/>
      <c r="AG144" s="5"/>
      <c r="AH144" s="5"/>
      <c r="AI144" s="5"/>
      <c r="AJ144" s="5"/>
      <c r="AK144" s="5"/>
      <c r="AL144" s="5"/>
      <c r="AM144" s="5"/>
      <c r="AN144" s="5"/>
      <c r="AO144" s="5"/>
      <c r="AP144" s="5"/>
      <c r="AQ144" s="5"/>
    </row>
    <row r="145" spans="1:43" s="7" customFormat="1" ht="65.25" customHeight="1">
      <c r="A145" s="9">
        <v>95</v>
      </c>
      <c r="B145" s="9" t="s">
        <v>279</v>
      </c>
      <c r="C145" s="9" t="s">
        <v>280</v>
      </c>
      <c r="D145" s="9" t="s">
        <v>281</v>
      </c>
      <c r="E145" s="10">
        <v>6700</v>
      </c>
      <c r="F145" s="11">
        <f>E145-G145</f>
        <v>6030</v>
      </c>
      <c r="G145" s="11">
        <v>670</v>
      </c>
      <c r="H145" s="11" t="s">
        <v>63</v>
      </c>
      <c r="I145" s="11" t="s">
        <v>63</v>
      </c>
      <c r="J145" s="9" t="s">
        <v>278</v>
      </c>
      <c r="K145" s="5"/>
      <c r="L145" s="5"/>
      <c r="M145" s="5"/>
      <c r="N145" s="5"/>
      <c r="O145" s="5"/>
      <c r="P145" s="5"/>
      <c r="Q145" s="5"/>
      <c r="R145" s="5"/>
      <c r="S145" s="5"/>
      <c r="T145" s="5"/>
      <c r="U145" s="5"/>
      <c r="V145" s="5"/>
      <c r="W145" s="5"/>
      <c r="X145" s="5"/>
      <c r="Y145" s="5"/>
      <c r="Z145" s="5"/>
      <c r="AA145" s="5"/>
      <c r="AB145" s="5"/>
      <c r="AC145" s="5"/>
      <c r="AD145" s="5"/>
      <c r="AE145" s="5"/>
      <c r="AF145" s="5"/>
      <c r="AG145" s="5"/>
      <c r="AH145" s="5"/>
      <c r="AI145" s="5"/>
      <c r="AJ145" s="5"/>
      <c r="AK145" s="5"/>
      <c r="AL145" s="5"/>
      <c r="AM145" s="5"/>
      <c r="AN145" s="5"/>
      <c r="AO145" s="5"/>
      <c r="AP145" s="5"/>
      <c r="AQ145" s="5"/>
    </row>
    <row r="146" spans="1:10" ht="21" customHeight="1">
      <c r="A146" s="46" t="s">
        <v>115</v>
      </c>
      <c r="B146" s="46"/>
      <c r="C146" s="46"/>
      <c r="D146" s="46"/>
      <c r="E146" s="46"/>
      <c r="F146" s="46"/>
      <c r="G146" s="46"/>
      <c r="H146" s="46"/>
      <c r="I146" s="46"/>
      <c r="J146" s="16"/>
    </row>
    <row r="147" spans="1:10" ht="46.5" customHeight="1">
      <c r="A147" s="9">
        <v>96</v>
      </c>
      <c r="B147" s="9" t="s">
        <v>101</v>
      </c>
      <c r="C147" s="9" t="s">
        <v>262</v>
      </c>
      <c r="D147" s="9" t="s">
        <v>72</v>
      </c>
      <c r="E147" s="10">
        <v>320</v>
      </c>
      <c r="F147" s="11" t="s">
        <v>63</v>
      </c>
      <c r="G147" s="11">
        <v>320</v>
      </c>
      <c r="H147" s="11" t="s">
        <v>63</v>
      </c>
      <c r="I147" s="11" t="s">
        <v>63</v>
      </c>
      <c r="J147" s="9" t="s">
        <v>105</v>
      </c>
    </row>
    <row r="148" spans="1:10" ht="47.25" customHeight="1">
      <c r="A148" s="9">
        <v>97</v>
      </c>
      <c r="B148" s="9" t="s">
        <v>102</v>
      </c>
      <c r="C148" s="9" t="s">
        <v>262</v>
      </c>
      <c r="D148" s="9" t="s">
        <v>72</v>
      </c>
      <c r="E148" s="10">
        <v>3500</v>
      </c>
      <c r="F148" s="11">
        <v>3500</v>
      </c>
      <c r="G148" s="11" t="s">
        <v>63</v>
      </c>
      <c r="H148" s="11" t="s">
        <v>63</v>
      </c>
      <c r="I148" s="11" t="s">
        <v>63</v>
      </c>
      <c r="J148" s="9" t="s">
        <v>289</v>
      </c>
    </row>
    <row r="149" spans="1:10" ht="18.75" customHeight="1">
      <c r="A149" s="46" t="s">
        <v>116</v>
      </c>
      <c r="B149" s="46"/>
      <c r="C149" s="46"/>
      <c r="D149" s="46"/>
      <c r="E149" s="46"/>
      <c r="F149" s="46"/>
      <c r="G149" s="46"/>
      <c r="H149" s="46"/>
      <c r="I149" s="46"/>
      <c r="J149" s="16"/>
    </row>
    <row r="150" spans="1:10" ht="69.75" customHeight="1">
      <c r="A150" s="9">
        <v>98</v>
      </c>
      <c r="B150" s="9" t="s">
        <v>18</v>
      </c>
      <c r="C150" s="9" t="s">
        <v>251</v>
      </c>
      <c r="D150" s="9" t="s">
        <v>72</v>
      </c>
      <c r="E150" s="10">
        <v>19729.7</v>
      </c>
      <c r="F150" s="11">
        <v>17756.8</v>
      </c>
      <c r="G150" s="11">
        <v>1972.9</v>
      </c>
      <c r="H150" s="11" t="s">
        <v>63</v>
      </c>
      <c r="I150" s="11" t="s">
        <v>63</v>
      </c>
      <c r="J150" s="9" t="s">
        <v>288</v>
      </c>
    </row>
    <row r="151" spans="1:10" ht="18.75" customHeight="1">
      <c r="A151" s="46" t="s">
        <v>117</v>
      </c>
      <c r="B151" s="46"/>
      <c r="C151" s="46"/>
      <c r="D151" s="46"/>
      <c r="E151" s="46"/>
      <c r="F151" s="46"/>
      <c r="G151" s="46"/>
      <c r="H151" s="46"/>
      <c r="I151" s="46"/>
      <c r="J151" s="16"/>
    </row>
    <row r="152" spans="1:10" ht="68.25" customHeight="1">
      <c r="A152" s="9">
        <v>99</v>
      </c>
      <c r="B152" s="9" t="s">
        <v>336</v>
      </c>
      <c r="C152" s="9" t="s">
        <v>232</v>
      </c>
      <c r="D152" s="9" t="s">
        <v>72</v>
      </c>
      <c r="E152" s="10">
        <v>12395.8</v>
      </c>
      <c r="F152" s="11">
        <v>11156.2</v>
      </c>
      <c r="G152" s="11">
        <v>1239.6</v>
      </c>
      <c r="H152" s="11" t="s">
        <v>63</v>
      </c>
      <c r="I152" s="11" t="s">
        <v>63</v>
      </c>
      <c r="J152" s="9" t="s">
        <v>287</v>
      </c>
    </row>
    <row r="153" spans="1:10" ht="21" customHeight="1">
      <c r="A153" s="46" t="s">
        <v>113</v>
      </c>
      <c r="B153" s="46"/>
      <c r="C153" s="46"/>
      <c r="D153" s="46"/>
      <c r="E153" s="46"/>
      <c r="F153" s="46"/>
      <c r="G153" s="46"/>
      <c r="H153" s="46"/>
      <c r="I153" s="46"/>
      <c r="J153" s="16"/>
    </row>
    <row r="154" spans="1:10" ht="48" customHeight="1">
      <c r="A154" s="9">
        <v>100</v>
      </c>
      <c r="B154" s="9" t="s">
        <v>9</v>
      </c>
      <c r="C154" s="9" t="s">
        <v>253</v>
      </c>
      <c r="D154" s="9" t="s">
        <v>72</v>
      </c>
      <c r="E154" s="10">
        <v>15000</v>
      </c>
      <c r="F154" s="11">
        <v>13500</v>
      </c>
      <c r="G154" s="11">
        <v>1500</v>
      </c>
      <c r="H154" s="11" t="s">
        <v>63</v>
      </c>
      <c r="I154" s="11" t="s">
        <v>63</v>
      </c>
      <c r="J154" s="9" t="s">
        <v>286</v>
      </c>
    </row>
    <row r="155" spans="1:10" ht="19.5" customHeight="1">
      <c r="A155" s="46" t="s">
        <v>118</v>
      </c>
      <c r="B155" s="46"/>
      <c r="C155" s="46"/>
      <c r="D155" s="46"/>
      <c r="E155" s="46"/>
      <c r="F155" s="46"/>
      <c r="G155" s="46"/>
      <c r="H155" s="46"/>
      <c r="I155" s="46"/>
      <c r="J155" s="9"/>
    </row>
    <row r="156" spans="1:10" ht="45.75" customHeight="1">
      <c r="A156" s="9">
        <v>101</v>
      </c>
      <c r="B156" s="9" t="s">
        <v>99</v>
      </c>
      <c r="C156" s="9" t="s">
        <v>254</v>
      </c>
      <c r="D156" s="9" t="s">
        <v>72</v>
      </c>
      <c r="E156" s="10">
        <v>462</v>
      </c>
      <c r="F156" s="11" t="s">
        <v>63</v>
      </c>
      <c r="G156" s="11">
        <v>462</v>
      </c>
      <c r="H156" s="11" t="s">
        <v>63</v>
      </c>
      <c r="I156" s="11" t="s">
        <v>63</v>
      </c>
      <c r="J156" s="9" t="s">
        <v>285</v>
      </c>
    </row>
    <row r="157" spans="1:10" ht="84" customHeight="1">
      <c r="A157" s="9">
        <v>102</v>
      </c>
      <c r="B157" s="9" t="s">
        <v>337</v>
      </c>
      <c r="C157" s="9" t="s">
        <v>338</v>
      </c>
      <c r="D157" s="9" t="s">
        <v>180</v>
      </c>
      <c r="E157" s="10">
        <v>2426.9</v>
      </c>
      <c r="F157" s="11" t="s">
        <v>63</v>
      </c>
      <c r="G157" s="10">
        <v>2426.9</v>
      </c>
      <c r="H157" s="11" t="s">
        <v>63</v>
      </c>
      <c r="I157" s="11" t="s">
        <v>63</v>
      </c>
      <c r="J157" s="9" t="s">
        <v>342</v>
      </c>
    </row>
    <row r="158" spans="1:10" ht="16.5" customHeight="1">
      <c r="A158" s="46" t="s">
        <v>125</v>
      </c>
      <c r="B158" s="46"/>
      <c r="C158" s="46"/>
      <c r="D158" s="46"/>
      <c r="E158" s="46"/>
      <c r="F158" s="46"/>
      <c r="G158" s="46"/>
      <c r="H158" s="46"/>
      <c r="I158" s="46"/>
      <c r="J158" s="16"/>
    </row>
    <row r="159" spans="1:10" ht="64.5" customHeight="1">
      <c r="A159" s="9">
        <v>103</v>
      </c>
      <c r="B159" s="9" t="s">
        <v>248</v>
      </c>
      <c r="C159" s="9" t="s">
        <v>249</v>
      </c>
      <c r="D159" s="9" t="s">
        <v>180</v>
      </c>
      <c r="E159" s="10">
        <v>700</v>
      </c>
      <c r="F159" s="11">
        <v>560</v>
      </c>
      <c r="G159" s="11">
        <v>140</v>
      </c>
      <c r="H159" s="11" t="s">
        <v>63</v>
      </c>
      <c r="I159" s="11" t="s">
        <v>63</v>
      </c>
      <c r="J159" s="9" t="s">
        <v>80</v>
      </c>
    </row>
    <row r="160" spans="1:10" ht="18.75" customHeight="1">
      <c r="A160" s="46" t="s">
        <v>126</v>
      </c>
      <c r="B160" s="46"/>
      <c r="C160" s="46"/>
      <c r="D160" s="46"/>
      <c r="E160" s="46"/>
      <c r="F160" s="46"/>
      <c r="G160" s="46"/>
      <c r="H160" s="46"/>
      <c r="I160" s="46"/>
      <c r="J160" s="9"/>
    </row>
    <row r="161" spans="1:10" ht="96" customHeight="1">
      <c r="A161" s="9">
        <v>104</v>
      </c>
      <c r="B161" s="9" t="s">
        <v>0</v>
      </c>
      <c r="C161" s="9" t="s">
        <v>244</v>
      </c>
      <c r="D161" s="9" t="s">
        <v>72</v>
      </c>
      <c r="E161" s="10">
        <v>5530</v>
      </c>
      <c r="F161" s="11" t="s">
        <v>63</v>
      </c>
      <c r="G161" s="11">
        <v>5530</v>
      </c>
      <c r="H161" s="11" t="s">
        <v>63</v>
      </c>
      <c r="I161" s="11" t="s">
        <v>63</v>
      </c>
      <c r="J161" s="9" t="s">
        <v>1</v>
      </c>
    </row>
    <row r="162" spans="1:10" ht="18.75" customHeight="1">
      <c r="A162" s="46" t="s">
        <v>143</v>
      </c>
      <c r="B162" s="46"/>
      <c r="C162" s="46"/>
      <c r="D162" s="46"/>
      <c r="E162" s="46"/>
      <c r="F162" s="46"/>
      <c r="G162" s="46"/>
      <c r="H162" s="46"/>
      <c r="I162" s="46"/>
      <c r="J162" s="9"/>
    </row>
    <row r="163" spans="1:43" s="7" customFormat="1" ht="64.5" customHeight="1">
      <c r="A163" s="9">
        <v>105</v>
      </c>
      <c r="B163" s="9" t="s">
        <v>144</v>
      </c>
      <c r="C163" s="9" t="s">
        <v>145</v>
      </c>
      <c r="D163" s="9" t="s">
        <v>106</v>
      </c>
      <c r="E163" s="10">
        <v>621.3</v>
      </c>
      <c r="F163" s="11">
        <v>419.593</v>
      </c>
      <c r="G163" s="11">
        <v>201.7</v>
      </c>
      <c r="H163" s="11" t="s">
        <v>63</v>
      </c>
      <c r="I163" s="11" t="s">
        <v>63</v>
      </c>
      <c r="J163" s="9" t="s">
        <v>284</v>
      </c>
      <c r="K163" s="5"/>
      <c r="L163" s="5"/>
      <c r="M163" s="5"/>
      <c r="N163" s="5"/>
      <c r="O163" s="5"/>
      <c r="P163" s="5"/>
      <c r="Q163" s="5"/>
      <c r="R163" s="5"/>
      <c r="S163" s="5"/>
      <c r="T163" s="5"/>
      <c r="U163" s="5"/>
      <c r="V163" s="5"/>
      <c r="W163" s="5"/>
      <c r="X163" s="5"/>
      <c r="Y163" s="5"/>
      <c r="Z163" s="5"/>
      <c r="AA163" s="5"/>
      <c r="AB163" s="5"/>
      <c r="AC163" s="5"/>
      <c r="AD163" s="5"/>
      <c r="AE163" s="5"/>
      <c r="AF163" s="5"/>
      <c r="AG163" s="5"/>
      <c r="AH163" s="5"/>
      <c r="AI163" s="5"/>
      <c r="AJ163" s="5"/>
      <c r="AK163" s="5"/>
      <c r="AL163" s="5"/>
      <c r="AM163" s="5"/>
      <c r="AN163" s="5"/>
      <c r="AO163" s="5"/>
      <c r="AP163" s="5"/>
      <c r="AQ163" s="5"/>
    </row>
    <row r="164" spans="1:43" s="7" customFormat="1" ht="17.25" customHeight="1">
      <c r="A164" s="46" t="s">
        <v>121</v>
      </c>
      <c r="B164" s="46"/>
      <c r="C164" s="46"/>
      <c r="D164" s="46"/>
      <c r="E164" s="46"/>
      <c r="F164" s="46"/>
      <c r="G164" s="46"/>
      <c r="H164" s="46"/>
      <c r="I164" s="46"/>
      <c r="J164" s="9"/>
      <c r="K164" s="5"/>
      <c r="L164" s="5"/>
      <c r="M164" s="5"/>
      <c r="N164" s="5"/>
      <c r="O164" s="5"/>
      <c r="P164" s="5"/>
      <c r="Q164" s="5"/>
      <c r="R164" s="5"/>
      <c r="S164" s="5"/>
      <c r="T164" s="5"/>
      <c r="U164" s="5"/>
      <c r="V164" s="5"/>
      <c r="W164" s="5"/>
      <c r="X164" s="5"/>
      <c r="Y164" s="5"/>
      <c r="Z164" s="5"/>
      <c r="AA164" s="5"/>
      <c r="AB164" s="5"/>
      <c r="AC164" s="5"/>
      <c r="AD164" s="5"/>
      <c r="AE164" s="5"/>
      <c r="AF164" s="5"/>
      <c r="AG164" s="5"/>
      <c r="AH164" s="5"/>
      <c r="AI164" s="5"/>
      <c r="AJ164" s="5"/>
      <c r="AK164" s="5"/>
      <c r="AL164" s="5"/>
      <c r="AM164" s="5"/>
      <c r="AN164" s="5"/>
      <c r="AO164" s="5"/>
      <c r="AP164" s="5"/>
      <c r="AQ164" s="5"/>
    </row>
    <row r="165" spans="1:43" s="7" customFormat="1" ht="127.5" customHeight="1">
      <c r="A165" s="9">
        <v>106</v>
      </c>
      <c r="B165" s="9" t="s">
        <v>343</v>
      </c>
      <c r="C165" s="9" t="s">
        <v>345</v>
      </c>
      <c r="D165" s="9" t="s">
        <v>106</v>
      </c>
      <c r="E165" s="10">
        <v>2053</v>
      </c>
      <c r="F165" s="11" t="s">
        <v>63</v>
      </c>
      <c r="G165" s="11">
        <v>2053</v>
      </c>
      <c r="H165" s="11" t="s">
        <v>63</v>
      </c>
      <c r="I165" s="11" t="s">
        <v>63</v>
      </c>
      <c r="J165" s="20" t="s">
        <v>341</v>
      </c>
      <c r="K165" s="5"/>
      <c r="L165" s="5"/>
      <c r="M165" s="5"/>
      <c r="N165" s="5"/>
      <c r="O165" s="5"/>
      <c r="P165" s="5"/>
      <c r="Q165" s="5"/>
      <c r="R165" s="5"/>
      <c r="S165" s="5"/>
      <c r="T165" s="5"/>
      <c r="U165" s="5"/>
      <c r="V165" s="5"/>
      <c r="W165" s="5"/>
      <c r="X165" s="5"/>
      <c r="Y165" s="5"/>
      <c r="Z165" s="5"/>
      <c r="AA165" s="5"/>
      <c r="AB165" s="5"/>
      <c r="AC165" s="5"/>
      <c r="AD165" s="5"/>
      <c r="AE165" s="5"/>
      <c r="AF165" s="5"/>
      <c r="AG165" s="5"/>
      <c r="AH165" s="5"/>
      <c r="AI165" s="5"/>
      <c r="AJ165" s="5"/>
      <c r="AK165" s="5"/>
      <c r="AL165" s="5"/>
      <c r="AM165" s="5"/>
      <c r="AN165" s="5"/>
      <c r="AO165" s="5"/>
      <c r="AP165" s="5"/>
      <c r="AQ165" s="5"/>
    </row>
    <row r="166" spans="1:10" ht="17.25" customHeight="1">
      <c r="A166" s="46" t="s">
        <v>112</v>
      </c>
      <c r="B166" s="46"/>
      <c r="C166" s="46"/>
      <c r="D166" s="46"/>
      <c r="E166" s="46"/>
      <c r="F166" s="46"/>
      <c r="G166" s="46"/>
      <c r="H166" s="46"/>
      <c r="I166" s="46"/>
      <c r="J166" s="18"/>
    </row>
    <row r="167" spans="1:10" ht="111.75" customHeight="1">
      <c r="A167" s="9">
        <v>107</v>
      </c>
      <c r="B167" s="9" t="s">
        <v>168</v>
      </c>
      <c r="C167" s="9" t="s">
        <v>103</v>
      </c>
      <c r="D167" s="9" t="s">
        <v>72</v>
      </c>
      <c r="E167" s="10">
        <v>765</v>
      </c>
      <c r="F167" s="11" t="s">
        <v>63</v>
      </c>
      <c r="G167" s="11">
        <f>E167</f>
        <v>765</v>
      </c>
      <c r="H167" s="11" t="s">
        <v>63</v>
      </c>
      <c r="I167" s="11" t="s">
        <v>63</v>
      </c>
      <c r="J167" s="20" t="s">
        <v>283</v>
      </c>
    </row>
    <row r="168" spans="1:10" ht="216.75" customHeight="1">
      <c r="A168" s="9">
        <v>108</v>
      </c>
      <c r="B168" s="9" t="s">
        <v>82</v>
      </c>
      <c r="C168" s="9" t="s">
        <v>104</v>
      </c>
      <c r="D168" s="9" t="s">
        <v>72</v>
      </c>
      <c r="E168" s="10">
        <v>7533.1</v>
      </c>
      <c r="F168" s="11">
        <v>4355.1</v>
      </c>
      <c r="G168" s="11">
        <v>3178</v>
      </c>
      <c r="H168" s="11" t="s">
        <v>63</v>
      </c>
      <c r="I168" s="11" t="s">
        <v>63</v>
      </c>
      <c r="J168" s="20" t="s">
        <v>245</v>
      </c>
    </row>
    <row r="169" spans="1:43" s="26" customFormat="1" ht="184.5" customHeight="1">
      <c r="A169" s="9">
        <v>109</v>
      </c>
      <c r="B169" s="9" t="s">
        <v>329</v>
      </c>
      <c r="C169" s="9" t="s">
        <v>360</v>
      </c>
      <c r="D169" s="9" t="s">
        <v>72</v>
      </c>
      <c r="E169" s="10">
        <f>10757+300</f>
        <v>11057</v>
      </c>
      <c r="F169" s="11" t="s">
        <v>63</v>
      </c>
      <c r="G169" s="11">
        <f>10757+300</f>
        <v>11057</v>
      </c>
      <c r="H169" s="11" t="s">
        <v>63</v>
      </c>
      <c r="I169" s="11" t="s">
        <v>63</v>
      </c>
      <c r="J169" s="20" t="s">
        <v>25</v>
      </c>
      <c r="K169" s="25"/>
      <c r="L169" s="25"/>
      <c r="M169" s="25"/>
      <c r="N169" s="25"/>
      <c r="O169" s="25"/>
      <c r="P169" s="25"/>
      <c r="Q169" s="25"/>
      <c r="R169" s="25"/>
      <c r="S169" s="25"/>
      <c r="T169" s="25"/>
      <c r="U169" s="25"/>
      <c r="V169" s="25"/>
      <c r="W169" s="25"/>
      <c r="X169" s="25"/>
      <c r="Y169" s="25"/>
      <c r="Z169" s="25"/>
      <c r="AA169" s="25"/>
      <c r="AB169" s="25"/>
      <c r="AC169" s="25"/>
      <c r="AD169" s="25"/>
      <c r="AE169" s="25"/>
      <c r="AF169" s="25"/>
      <c r="AG169" s="25"/>
      <c r="AH169" s="25"/>
      <c r="AI169" s="25"/>
      <c r="AJ169" s="25"/>
      <c r="AK169" s="25"/>
      <c r="AL169" s="25"/>
      <c r="AM169" s="25"/>
      <c r="AN169" s="25"/>
      <c r="AO169" s="25"/>
      <c r="AP169" s="25"/>
      <c r="AQ169" s="25"/>
    </row>
    <row r="170" spans="1:10" ht="80.25" customHeight="1">
      <c r="A170" s="9">
        <v>110</v>
      </c>
      <c r="B170" s="9" t="s">
        <v>321</v>
      </c>
      <c r="C170" s="9" t="s">
        <v>318</v>
      </c>
      <c r="D170" s="9" t="s">
        <v>72</v>
      </c>
      <c r="E170" s="10" t="s">
        <v>319</v>
      </c>
      <c r="F170" s="11" t="s">
        <v>63</v>
      </c>
      <c r="G170" s="11" t="s">
        <v>63</v>
      </c>
      <c r="H170" s="11" t="s">
        <v>63</v>
      </c>
      <c r="I170" s="11" t="s">
        <v>63</v>
      </c>
      <c r="J170" s="20" t="s">
        <v>320</v>
      </c>
    </row>
    <row r="171" spans="1:11" ht="19.5" customHeight="1">
      <c r="A171" s="9"/>
      <c r="B171" s="16" t="s">
        <v>39</v>
      </c>
      <c r="C171" s="9"/>
      <c r="D171" s="9"/>
      <c r="E171" s="10">
        <f>146266.2</f>
        <v>146266.2</v>
      </c>
      <c r="F171" s="10">
        <f>SUM(F168+F163+F159+F154+F152+F150+F148+F145+F144+F143+F141+K140)</f>
        <v>96988.572</v>
      </c>
      <c r="G171" s="10">
        <f>SUM(G169+G168+G167+G163+G161+G159+G157+G156+G154+G152+G150+G147+G145+G141+G140+G165)</f>
        <v>44437.603</v>
      </c>
      <c r="H171" s="10">
        <v>4840</v>
      </c>
      <c r="I171" s="11" t="s">
        <v>63</v>
      </c>
      <c r="J171" s="9"/>
      <c r="K171" s="27"/>
    </row>
    <row r="172" spans="1:10" ht="20.25" customHeight="1">
      <c r="A172" s="43" t="s">
        <v>61</v>
      </c>
      <c r="B172" s="44"/>
      <c r="C172" s="44"/>
      <c r="D172" s="44"/>
      <c r="E172" s="44"/>
      <c r="F172" s="44"/>
      <c r="G172" s="44"/>
      <c r="H172" s="44"/>
      <c r="I172" s="44"/>
      <c r="J172" s="45"/>
    </row>
    <row r="173" spans="1:10" ht="20.25" customHeight="1">
      <c r="A173" s="46" t="s">
        <v>117</v>
      </c>
      <c r="B173" s="46"/>
      <c r="C173" s="46"/>
      <c r="D173" s="46"/>
      <c r="E173" s="46"/>
      <c r="F173" s="46"/>
      <c r="G173" s="46"/>
      <c r="H173" s="46"/>
      <c r="I173" s="46"/>
      <c r="J173" s="16"/>
    </row>
    <row r="174" spans="1:12" ht="34.5" customHeight="1">
      <c r="A174" s="9">
        <v>111</v>
      </c>
      <c r="B174" s="9" t="s">
        <v>146</v>
      </c>
      <c r="C174" s="9" t="s">
        <v>252</v>
      </c>
      <c r="D174" s="9" t="s">
        <v>106</v>
      </c>
      <c r="E174" s="10">
        <f>2134.043-101.32</f>
        <v>2032.7230000000002</v>
      </c>
      <c r="F174" s="11">
        <v>1920.639</v>
      </c>
      <c r="G174" s="11">
        <v>112.084</v>
      </c>
      <c r="H174" s="11" t="s">
        <v>63</v>
      </c>
      <c r="I174" s="11" t="s">
        <v>63</v>
      </c>
      <c r="J174" s="9" t="s">
        <v>71</v>
      </c>
      <c r="L174" s="28"/>
    </row>
    <row r="175" spans="1:10" ht="18.75" customHeight="1">
      <c r="A175" s="46" t="s">
        <v>119</v>
      </c>
      <c r="B175" s="46"/>
      <c r="C175" s="46"/>
      <c r="D175" s="46"/>
      <c r="E175" s="46"/>
      <c r="F175" s="46"/>
      <c r="G175" s="46"/>
      <c r="H175" s="46"/>
      <c r="I175" s="46"/>
      <c r="J175" s="16"/>
    </row>
    <row r="176" spans="1:10" ht="47.25" customHeight="1">
      <c r="A176" s="9">
        <v>112</v>
      </c>
      <c r="B176" s="9" t="s">
        <v>238</v>
      </c>
      <c r="C176" s="9" t="s">
        <v>239</v>
      </c>
      <c r="D176" s="9" t="s">
        <v>72</v>
      </c>
      <c r="E176" s="10">
        <v>151.124</v>
      </c>
      <c r="F176" s="11" t="s">
        <v>63</v>
      </c>
      <c r="G176" s="11">
        <f>E176</f>
        <v>151.124</v>
      </c>
      <c r="H176" s="11" t="s">
        <v>63</v>
      </c>
      <c r="I176" s="11" t="s">
        <v>63</v>
      </c>
      <c r="J176" s="9" t="s">
        <v>71</v>
      </c>
    </row>
    <row r="177" spans="1:10" ht="36.75" customHeight="1">
      <c r="A177" s="9">
        <v>113</v>
      </c>
      <c r="B177" s="9" t="s">
        <v>69</v>
      </c>
      <c r="C177" s="9" t="s">
        <v>255</v>
      </c>
      <c r="D177" s="9" t="s">
        <v>72</v>
      </c>
      <c r="E177" s="10">
        <v>1521.661</v>
      </c>
      <c r="F177" s="11" t="s">
        <v>63</v>
      </c>
      <c r="G177" s="11">
        <f>E177</f>
        <v>1521.661</v>
      </c>
      <c r="H177" s="11" t="s">
        <v>63</v>
      </c>
      <c r="I177" s="11" t="s">
        <v>63</v>
      </c>
      <c r="J177" s="9" t="s">
        <v>282</v>
      </c>
    </row>
    <row r="178" spans="1:10" ht="17.25" customHeight="1">
      <c r="A178" s="46" t="s">
        <v>120</v>
      </c>
      <c r="B178" s="46"/>
      <c r="C178" s="46"/>
      <c r="D178" s="46"/>
      <c r="E178" s="46"/>
      <c r="F178" s="46"/>
      <c r="G178" s="46"/>
      <c r="H178" s="46"/>
      <c r="I178" s="46"/>
      <c r="J178" s="16"/>
    </row>
    <row r="179" spans="1:10" ht="112.5" customHeight="1">
      <c r="A179" s="9">
        <v>114</v>
      </c>
      <c r="B179" s="9" t="s">
        <v>140</v>
      </c>
      <c r="C179" s="9" t="s">
        <v>277</v>
      </c>
      <c r="D179" s="9" t="s">
        <v>100</v>
      </c>
      <c r="E179" s="10">
        <v>28290.098</v>
      </c>
      <c r="F179" s="11">
        <v>28007.197</v>
      </c>
      <c r="G179" s="11">
        <v>282.901</v>
      </c>
      <c r="H179" s="11" t="s">
        <v>63</v>
      </c>
      <c r="I179" s="11" t="s">
        <v>63</v>
      </c>
      <c r="J179" s="9" t="s">
        <v>147</v>
      </c>
    </row>
    <row r="180" spans="1:10" ht="16.5" customHeight="1">
      <c r="A180" s="46" t="s">
        <v>133</v>
      </c>
      <c r="B180" s="46"/>
      <c r="C180" s="46"/>
      <c r="D180" s="46"/>
      <c r="E180" s="46"/>
      <c r="F180" s="46"/>
      <c r="G180" s="46"/>
      <c r="H180" s="46"/>
      <c r="I180" s="46"/>
      <c r="J180" s="16"/>
    </row>
    <row r="181" spans="1:10" ht="65.25" customHeight="1">
      <c r="A181" s="9">
        <v>115</v>
      </c>
      <c r="B181" s="9" t="s">
        <v>134</v>
      </c>
      <c r="C181" s="9" t="s">
        <v>34</v>
      </c>
      <c r="D181" s="9" t="s">
        <v>72</v>
      </c>
      <c r="E181" s="10">
        <v>2709.6</v>
      </c>
      <c r="F181" s="11" t="s">
        <v>63</v>
      </c>
      <c r="G181" s="11">
        <v>2709.6</v>
      </c>
      <c r="H181" s="11" t="s">
        <v>63</v>
      </c>
      <c r="I181" s="11" t="s">
        <v>63</v>
      </c>
      <c r="J181" s="9" t="s">
        <v>135</v>
      </c>
    </row>
    <row r="182" spans="1:10" ht="16.5" customHeight="1">
      <c r="A182" s="46" t="s">
        <v>121</v>
      </c>
      <c r="B182" s="46"/>
      <c r="C182" s="46"/>
      <c r="D182" s="46"/>
      <c r="E182" s="46"/>
      <c r="F182" s="46"/>
      <c r="G182" s="46"/>
      <c r="H182" s="46"/>
      <c r="I182" s="46"/>
      <c r="J182" s="16"/>
    </row>
    <row r="183" spans="1:10" ht="48" customHeight="1">
      <c r="A183" s="9">
        <v>116</v>
      </c>
      <c r="B183" s="9" t="s">
        <v>70</v>
      </c>
      <c r="C183" s="9" t="s">
        <v>274</v>
      </c>
      <c r="D183" s="9" t="s">
        <v>72</v>
      </c>
      <c r="E183" s="10">
        <v>16391.84</v>
      </c>
      <c r="F183" s="11">
        <f>E183-G183</f>
        <v>16092.34</v>
      </c>
      <c r="G183" s="11">
        <v>299.5</v>
      </c>
      <c r="H183" s="11" t="s">
        <v>63</v>
      </c>
      <c r="I183" s="11" t="s">
        <v>63</v>
      </c>
      <c r="J183" s="9" t="s">
        <v>71</v>
      </c>
    </row>
    <row r="184" spans="1:10" ht="97.5" customHeight="1">
      <c r="A184" s="9">
        <v>117</v>
      </c>
      <c r="B184" s="9" t="s">
        <v>141</v>
      </c>
      <c r="C184" s="21" t="s">
        <v>273</v>
      </c>
      <c r="D184" s="9" t="s">
        <v>72</v>
      </c>
      <c r="E184" s="10">
        <v>14660.882</v>
      </c>
      <c r="F184" s="11">
        <v>14514.273</v>
      </c>
      <c r="G184" s="11">
        <v>146.609</v>
      </c>
      <c r="H184" s="11" t="s">
        <v>63</v>
      </c>
      <c r="I184" s="11" t="s">
        <v>63</v>
      </c>
      <c r="J184" s="9" t="s">
        <v>148</v>
      </c>
    </row>
    <row r="185" spans="1:10" ht="91.5" customHeight="1">
      <c r="A185" s="9">
        <v>118</v>
      </c>
      <c r="B185" s="9" t="s">
        <v>200</v>
      </c>
      <c r="C185" s="9" t="s">
        <v>201</v>
      </c>
      <c r="D185" s="9" t="s">
        <v>180</v>
      </c>
      <c r="E185" s="10">
        <v>6581.5</v>
      </c>
      <c r="F185" s="11" t="s">
        <v>63</v>
      </c>
      <c r="G185" s="11">
        <v>6581.5</v>
      </c>
      <c r="H185" s="11" t="s">
        <v>63</v>
      </c>
      <c r="I185" s="11" t="s">
        <v>63</v>
      </c>
      <c r="J185" s="9" t="s">
        <v>184</v>
      </c>
    </row>
    <row r="186" spans="1:10" ht="22.5" customHeight="1">
      <c r="A186" s="9"/>
      <c r="B186" s="16" t="s">
        <v>39</v>
      </c>
      <c r="C186" s="9"/>
      <c r="D186" s="9"/>
      <c r="E186" s="10">
        <v>72339.4</v>
      </c>
      <c r="F186" s="10">
        <v>60534.4</v>
      </c>
      <c r="G186" s="10">
        <v>11805</v>
      </c>
      <c r="H186" s="11" t="s">
        <v>63</v>
      </c>
      <c r="I186" s="11" t="s">
        <v>63</v>
      </c>
      <c r="J186" s="9"/>
    </row>
    <row r="187" spans="1:10" ht="18.75" customHeight="1">
      <c r="A187" s="43" t="s">
        <v>62</v>
      </c>
      <c r="B187" s="44"/>
      <c r="C187" s="44"/>
      <c r="D187" s="44"/>
      <c r="E187" s="44"/>
      <c r="F187" s="44"/>
      <c r="G187" s="44"/>
      <c r="H187" s="44"/>
      <c r="I187" s="44"/>
      <c r="J187" s="45"/>
    </row>
    <row r="188" spans="1:10" ht="124.5" customHeight="1">
      <c r="A188" s="9">
        <v>119</v>
      </c>
      <c r="B188" s="9" t="s">
        <v>153</v>
      </c>
      <c r="C188" s="9" t="s">
        <v>275</v>
      </c>
      <c r="D188" s="9" t="s">
        <v>72</v>
      </c>
      <c r="E188" s="10">
        <f>G188+I188</f>
        <v>928.5</v>
      </c>
      <c r="F188" s="11" t="s">
        <v>63</v>
      </c>
      <c r="G188" s="11">
        <f>(20+20+15+17+16+15+14+12+20+330+60+70)+102.5+200</f>
        <v>911.5</v>
      </c>
      <c r="H188" s="11" t="s">
        <v>63</v>
      </c>
      <c r="I188" s="11">
        <v>17</v>
      </c>
      <c r="J188" s="9" t="s">
        <v>108</v>
      </c>
    </row>
    <row r="189" spans="1:10" ht="51.75" customHeight="1" hidden="1">
      <c r="A189" s="9"/>
      <c r="B189" s="9"/>
      <c r="C189" s="9" t="s">
        <v>152</v>
      </c>
      <c r="D189" s="9">
        <v>2016</v>
      </c>
      <c r="E189" s="10"/>
      <c r="F189" s="11" t="s">
        <v>63</v>
      </c>
      <c r="G189" s="11"/>
      <c r="H189" s="11" t="s">
        <v>63</v>
      </c>
      <c r="I189" s="11" t="s">
        <v>63</v>
      </c>
      <c r="J189" s="9" t="s">
        <v>108</v>
      </c>
    </row>
    <row r="190" spans="1:10" ht="245.25" customHeight="1">
      <c r="A190" s="9">
        <v>120</v>
      </c>
      <c r="B190" s="9" t="s">
        <v>203</v>
      </c>
      <c r="C190" s="9" t="s">
        <v>202</v>
      </c>
      <c r="D190" s="9">
        <v>2017</v>
      </c>
      <c r="E190" s="10">
        <v>2500</v>
      </c>
      <c r="F190" s="11" t="s">
        <v>63</v>
      </c>
      <c r="G190" s="11">
        <v>2500</v>
      </c>
      <c r="H190" s="11" t="s">
        <v>63</v>
      </c>
      <c r="I190" s="11" t="s">
        <v>63</v>
      </c>
      <c r="J190" s="9" t="s">
        <v>184</v>
      </c>
    </row>
    <row r="191" spans="1:10" ht="19.5" customHeight="1">
      <c r="A191" s="9"/>
      <c r="B191" s="16" t="s">
        <v>39</v>
      </c>
      <c r="C191" s="9"/>
      <c r="D191" s="9"/>
      <c r="E191" s="10">
        <v>3428.5</v>
      </c>
      <c r="F191" s="10">
        <v>0</v>
      </c>
      <c r="G191" s="10">
        <v>3411.5</v>
      </c>
      <c r="H191" s="11">
        <v>0</v>
      </c>
      <c r="I191" s="10">
        <v>17</v>
      </c>
      <c r="J191" s="9"/>
    </row>
    <row r="192" spans="1:10" ht="21.75" customHeight="1">
      <c r="A192" s="9"/>
      <c r="B192" s="30" t="s">
        <v>109</v>
      </c>
      <c r="C192" s="30"/>
      <c r="D192" s="30" t="s">
        <v>72</v>
      </c>
      <c r="E192" s="38">
        <v>576270.5</v>
      </c>
      <c r="F192" s="38">
        <v>380746.9</v>
      </c>
      <c r="G192" s="38">
        <v>179456.6</v>
      </c>
      <c r="H192" s="38">
        <v>14846.7</v>
      </c>
      <c r="I192" s="38">
        <v>1220.3</v>
      </c>
      <c r="J192" s="9"/>
    </row>
    <row r="193" ht="15">
      <c r="E193" s="14"/>
    </row>
    <row r="194" spans="4:5" ht="15">
      <c r="D194" s="39"/>
      <c r="E194" s="40"/>
    </row>
    <row r="196" spans="1:10" ht="27" customHeight="1">
      <c r="A196" s="41" t="s">
        <v>347</v>
      </c>
      <c r="B196" s="42"/>
      <c r="C196" s="42"/>
      <c r="D196" s="42"/>
      <c r="E196" s="42"/>
      <c r="F196" s="42"/>
      <c r="G196" s="42"/>
      <c r="H196" s="42"/>
      <c r="I196" s="42"/>
      <c r="J196" s="42"/>
    </row>
    <row r="198" ht="15">
      <c r="J198" s="14"/>
    </row>
    <row r="200" ht="15">
      <c r="J200" s="14"/>
    </row>
  </sheetData>
  <sheetProtection/>
  <mergeCells count="92">
    <mergeCell ref="C5:C8"/>
    <mergeCell ref="A4:J4"/>
    <mergeCell ref="J5:J8"/>
    <mergeCell ref="A31:I31"/>
    <mergeCell ref="F7:F8"/>
    <mergeCell ref="A28:I28"/>
    <mergeCell ref="A17:I17"/>
    <mergeCell ref="A13:I13"/>
    <mergeCell ref="I7:I8"/>
    <mergeCell ref="A5:A8"/>
    <mergeCell ref="B5:B8"/>
    <mergeCell ref="F6:I6"/>
    <mergeCell ref="G7:G8"/>
    <mergeCell ref="A162:I162"/>
    <mergeCell ref="A79:I79"/>
    <mergeCell ref="A21:I21"/>
    <mergeCell ref="A33:I33"/>
    <mergeCell ref="A37:I37"/>
    <mergeCell ref="A94:I94"/>
    <mergeCell ref="A160:I160"/>
    <mergeCell ref="A138:J138"/>
    <mergeCell ref="A173:I173"/>
    <mergeCell ref="A178:I178"/>
    <mergeCell ref="A146:I146"/>
    <mergeCell ref="A142:I142"/>
    <mergeCell ref="A158:I158"/>
    <mergeCell ref="A172:J172"/>
    <mergeCell ref="A166:I166"/>
    <mergeCell ref="A164:I164"/>
    <mergeCell ref="A59:I59"/>
    <mergeCell ref="A112:J112"/>
    <mergeCell ref="A104:I104"/>
    <mergeCell ref="A182:I182"/>
    <mergeCell ref="A180:I180"/>
    <mergeCell ref="A149:I149"/>
    <mergeCell ref="A151:I151"/>
    <mergeCell ref="A153:I153"/>
    <mergeCell ref="A155:I155"/>
    <mergeCell ref="A175:I175"/>
    <mergeCell ref="HM115:HV115"/>
    <mergeCell ref="DQ115:DZ115"/>
    <mergeCell ref="EA115:EJ115"/>
    <mergeCell ref="EK115:ET115"/>
    <mergeCell ref="EU115:FD115"/>
    <mergeCell ref="FY115:GH115"/>
    <mergeCell ref="GI115:GR115"/>
    <mergeCell ref="FO115:FX115"/>
    <mergeCell ref="IG115:IL115"/>
    <mergeCell ref="BI115:BR115"/>
    <mergeCell ref="BS115:CB115"/>
    <mergeCell ref="CC115:CL115"/>
    <mergeCell ref="CM115:CV115"/>
    <mergeCell ref="CW115:DF115"/>
    <mergeCell ref="GS115:HB115"/>
    <mergeCell ref="HC115:HL115"/>
    <mergeCell ref="HW115:IF115"/>
    <mergeCell ref="FE115:FN115"/>
    <mergeCell ref="DG115:DP115"/>
    <mergeCell ref="K115:T115"/>
    <mergeCell ref="U115:AD115"/>
    <mergeCell ref="AE115:AN115"/>
    <mergeCell ref="AO115:AX115"/>
    <mergeCell ref="AY115:BH115"/>
    <mergeCell ref="A45:I45"/>
    <mergeCell ref="A55:I55"/>
    <mergeCell ref="A10:J10"/>
    <mergeCell ref="H7:H8"/>
    <mergeCell ref="A11:I11"/>
    <mergeCell ref="A15:I15"/>
    <mergeCell ref="D5:D8"/>
    <mergeCell ref="E5:I5"/>
    <mergeCell ref="A40:I40"/>
    <mergeCell ref="E6:E8"/>
    <mergeCell ref="A108:I108"/>
    <mergeCell ref="A61:I61"/>
    <mergeCell ref="A64:I64"/>
    <mergeCell ref="A91:I91"/>
    <mergeCell ref="A84:I84"/>
    <mergeCell ref="A75:I75"/>
    <mergeCell ref="A67:I67"/>
    <mergeCell ref="A100:I100"/>
    <mergeCell ref="A73:I73"/>
    <mergeCell ref="A196:J196"/>
    <mergeCell ref="A114:J114"/>
    <mergeCell ref="A111:J111"/>
    <mergeCell ref="A120:J120"/>
    <mergeCell ref="A139:I139"/>
    <mergeCell ref="A128:I128"/>
    <mergeCell ref="A121:I121"/>
    <mergeCell ref="A130:I130"/>
    <mergeCell ref="A132:I132"/>
    <mergeCell ref="A187:J187"/>
  </mergeCells>
  <printOptions/>
  <pageMargins left="0.25" right="0.23" top="0.34" bottom="0.28" header="0.2" footer="0.2"/>
  <pageSetup fitToHeight="100" horizontalDpi="600" verticalDpi="600" orientation="landscape" paperSize="9" scale="67" r:id="rId1"/>
  <headerFooter alignWithMargins="0">
    <oddHeader>&amp;C&amp;P</oddHeader>
  </headerFooter>
  <rowBreaks count="7" manualBreakCount="7">
    <brk id="98" max="9" man="1"/>
    <brk id="110" max="9" man="1"/>
    <brk id="125" max="9" man="1"/>
    <brk id="137" max="9" man="1"/>
    <brk id="154" max="9" man="1"/>
    <brk id="167" max="9" man="1"/>
    <brk id="177"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dc:creator>
  <cp:keywords/>
  <dc:description/>
  <cp:lastModifiedBy>User-PC</cp:lastModifiedBy>
  <cp:lastPrinted>2017-10-31T10:36:03Z</cp:lastPrinted>
  <dcterms:created xsi:type="dcterms:W3CDTF">2011-01-16T18:41:03Z</dcterms:created>
  <dcterms:modified xsi:type="dcterms:W3CDTF">2017-10-31T10:36:31Z</dcterms:modified>
  <cp:category/>
  <cp:version/>
  <cp:contentType/>
  <cp:contentStatus/>
</cp:coreProperties>
</file>